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1" activeTab="4"/>
  </bookViews>
  <sheets>
    <sheet name="визуальная информация" sheetId="1" r:id="rId1"/>
    <sheet name="цены на полир и т-о плиты" sheetId="2" r:id="rId2"/>
    <sheet name="по толщине" sheetId="3" r:id="rId3"/>
    <sheet name="памятники-гранит" sheetId="4" r:id="rId4"/>
    <sheet name="памятники-скала" sheetId="5" r:id="rId5"/>
    <sheet name="камнеобработка" sheetId="6" r:id="rId6"/>
    <sheet name="скидки" sheetId="7" r:id="rId7"/>
    <sheet name="сравнительные цены" sheetId="8" r:id="rId8"/>
  </sheets>
  <definedNames/>
  <calcPr fullCalcOnLoad="1"/>
</workbook>
</file>

<file path=xl/sharedStrings.xml><?xml version="1.0" encoding="utf-8"?>
<sst xmlns="http://schemas.openxmlformats.org/spreadsheetml/2006/main" count="300" uniqueCount="183">
  <si>
    <t>С уважением и надеждой на скорое сотрудничество,</t>
  </si>
  <si>
    <t>Примечания:</t>
  </si>
  <si>
    <t>Месторождение</t>
  </si>
  <si>
    <t>Цвет</t>
  </si>
  <si>
    <t>20мм</t>
  </si>
  <si>
    <t>30мм</t>
  </si>
  <si>
    <t>40мм</t>
  </si>
  <si>
    <t>Толщина плит</t>
  </si>
  <si>
    <t>серый</t>
  </si>
  <si>
    <t>коричневый</t>
  </si>
  <si>
    <t>Калгуваара</t>
  </si>
  <si>
    <t>Капустинский</t>
  </si>
  <si>
    <t>красный</t>
  </si>
  <si>
    <t>Кашина Гора</t>
  </si>
  <si>
    <t>Мансуровский</t>
  </si>
  <si>
    <t>серо-зеленоватый</t>
  </si>
  <si>
    <t>Суховязский</t>
  </si>
  <si>
    <t>Сибирский</t>
  </si>
  <si>
    <t>светло-серый</t>
  </si>
  <si>
    <t>Действует система скидок при объемах более 150 м.кв. Подробнее в приложении к прайс-листу.</t>
  </si>
  <si>
    <t>желтый</t>
  </si>
  <si>
    <t>розовый</t>
  </si>
  <si>
    <t>ВНИМАНИЕ! Ассортимент меняется и обновляется, звоните,  у нас есть то, что Вам нужно!</t>
  </si>
  <si>
    <t>У нас Вы можете заказать доставку.</t>
  </si>
  <si>
    <t>тел:+8 (35139) 76346, т/ф:+8 (35139) 76324</t>
  </si>
  <si>
    <t>Капал-Арасан</t>
  </si>
  <si>
    <t>Лисья Горка</t>
  </si>
  <si>
    <t>Желтау-надежда</t>
  </si>
  <si>
    <t>кремовый</t>
  </si>
  <si>
    <t>Желтау-2</t>
  </si>
  <si>
    <t>Желтау-3</t>
  </si>
  <si>
    <t>Желтау-5</t>
  </si>
  <si>
    <t>Желтау-сарытас</t>
  </si>
  <si>
    <t>Цветок Украины</t>
  </si>
  <si>
    <t>коричнево-розовый</t>
  </si>
  <si>
    <t>Звезда Украины</t>
  </si>
  <si>
    <t>красно-серый</t>
  </si>
  <si>
    <t>коммерческий директор ООО "ЧКЗ"</t>
  </si>
  <si>
    <t>Степовой Валерий Дмитриевич</t>
  </si>
  <si>
    <t xml:space="preserve"> Цена полированных и термообработанных плит ( с учетом НДС)  за 1 кв.м в рублях</t>
  </si>
  <si>
    <t>На заказ возможна поставка гранита  других месторождений, размеров и обработки.</t>
  </si>
  <si>
    <t>ООО "ЧКЗ"</t>
  </si>
  <si>
    <t>Норд-Стоун</t>
  </si>
  <si>
    <t>300х300(600)</t>
  </si>
  <si>
    <t>600х600</t>
  </si>
  <si>
    <t>Элит-Гранит</t>
  </si>
  <si>
    <t>Галатр (Москва)</t>
  </si>
  <si>
    <t>АЛМАС</t>
  </si>
  <si>
    <t>Цены на гранитные плиты</t>
  </si>
  <si>
    <t>Толщина плит 20мм</t>
  </si>
  <si>
    <t>Мир Кровли</t>
  </si>
  <si>
    <t>Яр Камень</t>
  </si>
  <si>
    <t>серо-розовый</t>
  </si>
  <si>
    <t>розово-красный</t>
  </si>
  <si>
    <t>желто-красный</t>
  </si>
  <si>
    <t>Балтийский</t>
  </si>
  <si>
    <t>светло-коричневый</t>
  </si>
  <si>
    <t>желто-зеленоватый</t>
  </si>
  <si>
    <t>Южно-Султаевский</t>
  </si>
  <si>
    <t>желто-коричневый</t>
  </si>
  <si>
    <t>Ю-Султаевский</t>
  </si>
  <si>
    <t xml:space="preserve">            Общество с ограниченной ответственностью  "ЧЕЛЯБИНСКИЙ КАМНЕОБРАБАТЫВАЮЩИЙ ЗАВОД"   456612, Челябинская область, г.Копейск.                        ул.Тюменская,д.1А. E-mail:chkz_1@mail.ru                                                                                                                                                                                                       </t>
  </si>
  <si>
    <t>России, Украины, Казахстана</t>
  </si>
  <si>
    <t xml:space="preserve">Наша фирма специализируется на обработке качественного  гранита месторождений </t>
  </si>
  <si>
    <t xml:space="preserve">Для визуального ориентирования по месторождениям гранита мы предлагаем </t>
  </si>
  <si>
    <t xml:space="preserve">посмотреть образцы с указанием базовых цен с учетом НДС(руб/кв.м) на модульную </t>
  </si>
  <si>
    <t>обдицовочную плиту толщиной 20 и 30мм</t>
  </si>
  <si>
    <t xml:space="preserve">                              Толщина                      Цена </t>
  </si>
  <si>
    <t xml:space="preserve">                              Толщина         Цена </t>
  </si>
  <si>
    <t xml:space="preserve">                              Толщина                 Цена </t>
  </si>
  <si>
    <t xml:space="preserve">                              Толщина                Цена </t>
  </si>
  <si>
    <t xml:space="preserve"> «Желтау красный»</t>
  </si>
  <si>
    <t>«Желтау-2»</t>
  </si>
  <si>
    <t xml:space="preserve"> «Лисья Гора»</t>
  </si>
  <si>
    <t xml:space="preserve"> «Кашина Гора»</t>
  </si>
  <si>
    <t xml:space="preserve"> «Балтийский»</t>
  </si>
  <si>
    <t>«Капустинский»</t>
  </si>
  <si>
    <t xml:space="preserve"> «Куртинский»</t>
  </si>
  <si>
    <t xml:space="preserve"> «Кордай»</t>
  </si>
  <si>
    <t xml:space="preserve"> «Надежда»</t>
  </si>
  <si>
    <t xml:space="preserve"> «Мансуровский»</t>
  </si>
  <si>
    <t xml:space="preserve"> «Сибирский»</t>
  </si>
  <si>
    <t xml:space="preserve"> «Суховязский»</t>
  </si>
  <si>
    <t xml:space="preserve"> «Звезда Украины»</t>
  </si>
  <si>
    <t>«Желтау-3»</t>
  </si>
  <si>
    <t>кв.м</t>
  </si>
  <si>
    <t xml:space="preserve">            Общество с ограниченной ответственностью                                                                                                                                                                                                                                                           "ЧЕЛЯБИНСКИЙ                                                                                                                                                                                                                                      КАМНЕОБРАБАТЫВАЮЩИЙ ЗАВОД"                                                                                                                                                                                                                 456612,Челябинская область,  г.Копейск,                                                                                                                                                                                      ул.Тюменская,д.1А  E-mail: chkz_1@mail.ru</t>
  </si>
  <si>
    <t>Прайс-лист на плиты из  гранита размером 300х300(600)мм</t>
  </si>
  <si>
    <t>10мм</t>
  </si>
  <si>
    <t>50мм</t>
  </si>
  <si>
    <t>60мм</t>
  </si>
  <si>
    <t>70мм</t>
  </si>
  <si>
    <t>80мм</t>
  </si>
  <si>
    <t>90мм</t>
  </si>
  <si>
    <t>100мм</t>
  </si>
  <si>
    <t>Гранул(Москва)</t>
  </si>
  <si>
    <t>тумба</t>
  </si>
  <si>
    <t>Кордай</t>
  </si>
  <si>
    <t>Курты</t>
  </si>
  <si>
    <t xml:space="preserve">Цена на слэбы увеличивается на 10% от стоимости  стандартной плиты соответствующего </t>
  </si>
  <si>
    <t>месторождения и обработки.</t>
  </si>
  <si>
    <t>На изделия с пиленой фактурой поверхности цена снижается на 10%.</t>
  </si>
  <si>
    <t xml:space="preserve">Высота,мм , до </t>
  </si>
  <si>
    <t>Стоимость комплекта, руб</t>
  </si>
  <si>
    <t>Мансурово</t>
  </si>
  <si>
    <t>1,2-1,59</t>
  </si>
  <si>
    <t>1,6-1,79</t>
  </si>
  <si>
    <t>1,8-1,99</t>
  </si>
  <si>
    <t>Коэффициенты для опрееделения стоимости:</t>
  </si>
  <si>
    <t>ширина,мм</t>
  </si>
  <si>
    <t>коэффициент</t>
  </si>
  <si>
    <t xml:space="preserve"> 600-800</t>
  </si>
  <si>
    <t>800-1000</t>
  </si>
  <si>
    <t>1000и более</t>
  </si>
  <si>
    <t>При покупке 1-2 памятников применяется наценка 30%</t>
  </si>
  <si>
    <t>Стоимость прямоугольных стандартных памятников из гранита различных месторождений</t>
  </si>
  <si>
    <t>№ п/п</t>
  </si>
  <si>
    <t>Стела+ подставка,мм</t>
  </si>
  <si>
    <t>Стела</t>
  </si>
  <si>
    <t>Дополнительные услуги:</t>
  </si>
  <si>
    <t xml:space="preserve">    Полированная фаска 45° (5-10мм) - 100руб/м.п.</t>
  </si>
  <si>
    <t xml:space="preserve">    Коэффициент на изделие с одной полированной поверхностью - 0,9</t>
  </si>
  <si>
    <t xml:space="preserve">    Коэффициент на неполированный комплект - 0,75</t>
  </si>
  <si>
    <t xml:space="preserve">    Коэффициент на стелу размером от 1300 до 1500 мм- 1,3;</t>
  </si>
  <si>
    <t xml:space="preserve">    от 1600 до 1800мм - 2 , свыше 1800 мм - 3.</t>
  </si>
  <si>
    <t xml:space="preserve">    Цена 1 кв.м. материала для изготовления подоконников или ступеней определяется</t>
  </si>
  <si>
    <t xml:space="preserve"> как произведение цены 1 кв.м. модульной плиты соответствующей ширины и толщины</t>
  </si>
  <si>
    <t xml:space="preserve"> на переводной коэффициент ( см. табл. №1 )</t>
  </si>
  <si>
    <t>Стоимость изделия определяется как произведение площади на цену 1 кв.м. материала</t>
  </si>
  <si>
    <t xml:space="preserve"> плюс стоимость дополнительных услуг по обработке ( см. табл. №2 )</t>
  </si>
  <si>
    <t>Переводные коэффициенты для определения стоимости изделий</t>
  </si>
  <si>
    <t>таблица №1</t>
  </si>
  <si>
    <t>Длина, мм</t>
  </si>
  <si>
    <t>до 1000</t>
  </si>
  <si>
    <t>1000-1500</t>
  </si>
  <si>
    <t>1500-2000</t>
  </si>
  <si>
    <t>свыше 2000</t>
  </si>
  <si>
    <t>Наименование услуг</t>
  </si>
  <si>
    <t>мрамор</t>
  </si>
  <si>
    <t>гранит</t>
  </si>
  <si>
    <t>150</t>
  </si>
  <si>
    <t>60</t>
  </si>
  <si>
    <t>Полосы антискольжения :  пропил (3шт.)</t>
  </si>
  <si>
    <t>90</t>
  </si>
  <si>
    <t>-</t>
  </si>
  <si>
    <t>термообработанные (ширина 50 мм)</t>
  </si>
  <si>
    <t>Прайс-лист на обработку изделий из гранита и мрамора</t>
  </si>
  <si>
    <t>Раскрой по размерам прямолинейным</t>
  </si>
  <si>
    <t>ед.изм</t>
  </si>
  <si>
    <t>м.п.</t>
  </si>
  <si>
    <t>Раскрой по размерам криволинейным</t>
  </si>
  <si>
    <t>Полировка торца профилем 1/4круга</t>
  </si>
  <si>
    <t>Полировка торца профилем 1/2круга</t>
  </si>
  <si>
    <t>700</t>
  </si>
  <si>
    <t>Полировка криволинейного лобика</t>
  </si>
  <si>
    <t>900</t>
  </si>
  <si>
    <t>Полировка прямых торцов</t>
  </si>
  <si>
    <t>Полировка плоских изделий</t>
  </si>
  <si>
    <t>360</t>
  </si>
  <si>
    <t>Капельник</t>
  </si>
  <si>
    <t>50</t>
  </si>
  <si>
    <t>Закругление углов на изделиях</t>
  </si>
  <si>
    <t>шт</t>
  </si>
  <si>
    <t>Снятие фаски с полировкой</t>
  </si>
  <si>
    <t>200-350</t>
  </si>
  <si>
    <t>Термообработка гранита</t>
  </si>
  <si>
    <t>10%</t>
  </si>
  <si>
    <t>Снятие тех.фаски (без полировки торца)</t>
  </si>
  <si>
    <t>500</t>
  </si>
  <si>
    <t>600</t>
  </si>
  <si>
    <t>30</t>
  </si>
  <si>
    <t xml:space="preserve">Приложение к прайс-листу ООО "ЧКЗ". </t>
  </si>
  <si>
    <t xml:space="preserve">    тел:+8 (35139) 76346, т/ф:+8 (35139) 76324</t>
  </si>
  <si>
    <t>Цветник полир.с 2сторон руб/м.п.(100х100мм/100х80мм</t>
  </si>
  <si>
    <t>свыше 2м - спец.цена</t>
  </si>
  <si>
    <t>Стоимость памятника типа "Скала" при ширине не более 600мм         ( полировка с одной стороны)</t>
  </si>
  <si>
    <t>(стоимость указана в рубляхс учетом НДС)</t>
  </si>
  <si>
    <t xml:space="preserve">При изменении размера стандартной плиты на 100мм стоимость увеличивается на 10% за каждые </t>
  </si>
  <si>
    <t>100мм превышения по длине и ширине, но не более 50%.</t>
  </si>
  <si>
    <t xml:space="preserve">            Общество с ограниченной ответственностью    "ЧЕЛЯБИНСКИЙ КАМНЕОБРАБАТЫВАЮЩИЙ ЗАВОД"   456612, Челябинская область, г.Копейск.                        ул.Тюменская,д.1А. E-mail:chkz_1@mail.ru                                                                                                                                                                                                       </t>
  </si>
  <si>
    <t>бучардирование (ширина 50 -100мм)</t>
  </si>
  <si>
    <t>Рус-Камень(Москва)</t>
  </si>
  <si>
    <t>490/390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</si>
</sst>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Rounded MT Bold"/>
      <family val="2"/>
    </font>
    <font>
      <sz val="12"/>
      <name val="Arial Rounded MT Bold"/>
      <family val="2"/>
    </font>
    <font>
      <sz val="11"/>
      <name val="Verdana"/>
      <family val="2"/>
    </font>
    <font>
      <sz val="10"/>
      <name val="Verdana"/>
      <family val="2"/>
    </font>
    <font>
      <b/>
      <u val="single"/>
      <sz val="11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9"/>
      <name val="Verdana"/>
      <family val="2"/>
    </font>
    <font>
      <sz val="8"/>
      <name val="Verdana"/>
      <family val="2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b/>
      <u val="single"/>
      <sz val="12"/>
      <name val="Algerian"/>
      <family val="5"/>
    </font>
    <font>
      <sz val="12"/>
      <name val="Arial Cyr"/>
      <family val="0"/>
    </font>
    <font>
      <b/>
      <sz val="12"/>
      <name val="Algerian"/>
      <family val="5"/>
    </font>
    <font>
      <sz val="10"/>
      <name val="Algerian"/>
      <family val="5"/>
    </font>
    <font>
      <b/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10"/>
      <name val="Arial Rounded MT Bold"/>
      <family val="2"/>
    </font>
    <font>
      <b/>
      <sz val="9"/>
      <name val="Arial Cyr"/>
      <family val="0"/>
    </font>
    <font>
      <b/>
      <u val="single"/>
      <sz val="14"/>
      <name val="Algerian"/>
      <family val="5"/>
    </font>
    <font>
      <u val="single"/>
      <sz val="14"/>
      <name val="Arial Cyr"/>
      <family val="2"/>
    </font>
    <font>
      <b/>
      <u val="single"/>
      <sz val="11"/>
      <name val="Arial Rounded MT Bold"/>
      <family val="2"/>
    </font>
    <font>
      <b/>
      <u val="single"/>
      <sz val="12"/>
      <name val="Arial Rounded MT Bold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 hidden="1"/>
    </xf>
    <xf numFmtId="0" fontId="0" fillId="0" borderId="0">
      <alignment/>
      <protection hidden="1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18" applyFont="1" applyBorder="1" applyAlignment="1">
      <alignment horizontal="right" vertical="top" wrapText="1"/>
      <protection hidden="1"/>
    </xf>
    <xf numFmtId="0" fontId="0" fillId="0" borderId="0" xfId="18">
      <alignment/>
      <protection hidden="1"/>
    </xf>
    <xf numFmtId="0" fontId="8" fillId="0" borderId="1" xfId="18" applyFont="1" applyBorder="1" applyAlignment="1">
      <alignment horizontal="center"/>
      <protection hidden="1"/>
    </xf>
    <xf numFmtId="0" fontId="8" fillId="0" borderId="2" xfId="18" applyFont="1" applyBorder="1" applyAlignment="1">
      <alignment horizontal="center"/>
      <protection hidden="1"/>
    </xf>
    <xf numFmtId="0" fontId="4" fillId="0" borderId="3" xfId="18" applyFont="1" applyBorder="1" applyAlignment="1">
      <alignment horizontal="center"/>
      <protection hidden="1"/>
    </xf>
    <xf numFmtId="1" fontId="4" fillId="0" borderId="3" xfId="18" applyNumberFormat="1" applyFont="1" applyBorder="1" applyAlignment="1">
      <alignment horizontal="center"/>
      <protection hidden="1"/>
    </xf>
    <xf numFmtId="1" fontId="4" fillId="0" borderId="4" xfId="18" applyNumberFormat="1" applyFont="1" applyBorder="1" applyAlignment="1">
      <alignment horizontal="center"/>
      <protection hidden="1"/>
    </xf>
    <xf numFmtId="0" fontId="4" fillId="0" borderId="3" xfId="18" applyFont="1" applyBorder="1" applyAlignment="1">
      <alignment horizontal="center" wrapText="1"/>
      <protection hidden="1"/>
    </xf>
    <xf numFmtId="0" fontId="4" fillId="0" borderId="5" xfId="18" applyFont="1" applyBorder="1" applyAlignment="1">
      <alignment horizontal="center"/>
      <protection hidden="1"/>
    </xf>
    <xf numFmtId="2" fontId="4" fillId="0" borderId="5" xfId="18" applyNumberFormat="1" applyFont="1" applyBorder="1" applyAlignment="1">
      <alignment horizontal="center"/>
      <protection hidden="1"/>
    </xf>
    <xf numFmtId="2" fontId="4" fillId="0" borderId="6" xfId="18" applyNumberFormat="1" applyFont="1" applyBorder="1" applyAlignment="1">
      <alignment horizontal="center"/>
      <protection hidden="1"/>
    </xf>
    <xf numFmtId="0" fontId="4" fillId="0" borderId="1" xfId="18" applyFont="1" applyBorder="1" applyAlignment="1">
      <alignment horizontal="center"/>
      <protection hidden="1"/>
    </xf>
    <xf numFmtId="2" fontId="4" fillId="0" borderId="1" xfId="18" applyNumberFormat="1" applyFont="1" applyBorder="1" applyAlignment="1">
      <alignment horizontal="center"/>
      <protection hidden="1"/>
    </xf>
    <xf numFmtId="2" fontId="4" fillId="0" borderId="2" xfId="18" applyNumberFormat="1" applyFont="1" applyBorder="1" applyAlignment="1">
      <alignment horizontal="center"/>
      <protection hidden="1"/>
    </xf>
    <xf numFmtId="0" fontId="4" fillId="0" borderId="0" xfId="18" applyFont="1">
      <alignment/>
      <protection hidden="1"/>
    </xf>
    <xf numFmtId="0" fontId="10" fillId="0" borderId="0" xfId="18" applyFont="1" applyAlignment="1">
      <alignment vertical="center"/>
      <protection hidden="1"/>
    </xf>
    <xf numFmtId="0" fontId="0" fillId="0" borderId="0" xfId="18" applyFont="1" applyAlignment="1">
      <alignment vertical="center"/>
      <protection hidden="1"/>
    </xf>
    <xf numFmtId="0" fontId="0" fillId="0" borderId="0" xfId="18" applyFont="1">
      <alignment/>
      <protection hidden="1"/>
    </xf>
    <xf numFmtId="164" fontId="11" fillId="0" borderId="0" xfId="18" applyNumberFormat="1" applyFont="1">
      <alignment/>
      <protection hidden="1"/>
    </xf>
    <xf numFmtId="0" fontId="12" fillId="0" borderId="0" xfId="18" applyFont="1">
      <alignment/>
      <protection hidden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8" applyFont="1" applyBorder="1" applyAlignment="1">
      <alignment horizontal="right" vertical="top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0" xfId="0" applyFont="1" applyAlignment="1">
      <alignment/>
    </xf>
    <xf numFmtId="0" fontId="0" fillId="0" borderId="9" xfId="0" applyBorder="1" applyAlignment="1">
      <alignment/>
    </xf>
    <xf numFmtId="0" fontId="13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5" xfId="0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6" fillId="0" borderId="18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6" fillId="0" borderId="19" xfId="0" applyFont="1" applyFill="1" applyBorder="1" applyAlignment="1">
      <alignment horizontal="right" wrapText="1"/>
    </xf>
    <xf numFmtId="0" fontId="16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horizontal="right" wrapText="1"/>
    </xf>
    <xf numFmtId="0" fontId="16" fillId="0" borderId="22" xfId="0" applyFont="1" applyFill="1" applyBorder="1" applyAlignment="1">
      <alignment wrapText="1"/>
    </xf>
    <xf numFmtId="0" fontId="16" fillId="0" borderId="23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0" fillId="0" borderId="0" xfId="19">
      <alignment/>
      <protection hidden="1"/>
    </xf>
    <xf numFmtId="0" fontId="4" fillId="0" borderId="0" xfId="19" applyFont="1">
      <alignment/>
      <protection hidden="1"/>
    </xf>
    <xf numFmtId="0" fontId="10" fillId="0" borderId="0" xfId="19" applyFont="1" applyAlignment="1">
      <alignment vertical="center"/>
      <protection hidden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0" fillId="0" borderId="28" xfId="0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5" fillId="0" borderId="0" xfId="0" applyFont="1" applyAlignment="1">
      <alignment horizontal="justify"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1" fontId="23" fillId="0" borderId="5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20" xfId="0" applyFont="1" applyFill="1" applyBorder="1" applyAlignment="1">
      <alignment horizontal="justify" vertical="top"/>
    </xf>
    <xf numFmtId="0" fontId="23" fillId="0" borderId="32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37" xfId="0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2" xfId="0" applyFont="1" applyBorder="1" applyAlignment="1">
      <alignment/>
    </xf>
    <xf numFmtId="2" fontId="23" fillId="0" borderId="6" xfId="0" applyNumberFormat="1" applyFont="1" applyBorder="1" applyAlignment="1">
      <alignment/>
    </xf>
    <xf numFmtId="0" fontId="23" fillId="0" borderId="35" xfId="0" applyFont="1" applyBorder="1" applyAlignment="1">
      <alignment/>
    </xf>
    <xf numFmtId="2" fontId="23" fillId="0" borderId="2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40" xfId="0" applyFont="1" applyBorder="1" applyAlignment="1">
      <alignment horizontal="centerContinuous"/>
    </xf>
    <xf numFmtId="0" fontId="23" fillId="0" borderId="41" xfId="0" applyFont="1" applyBorder="1" applyAlignment="1">
      <alignment horizontal="centerContinuous"/>
    </xf>
    <xf numFmtId="0" fontId="23" fillId="0" borderId="42" xfId="0" applyFont="1" applyBorder="1" applyAlignment="1">
      <alignment horizontal="centerContinuous"/>
    </xf>
    <xf numFmtId="0" fontId="23" fillId="0" borderId="42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7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46" xfId="0" applyFont="1" applyBorder="1" applyAlignment="1">
      <alignment horizontal="center"/>
    </xf>
    <xf numFmtId="49" fontId="23" fillId="0" borderId="47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1" fontId="23" fillId="0" borderId="4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1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Continuous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50" xfId="0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top"/>
    </xf>
    <xf numFmtId="0" fontId="23" fillId="0" borderId="34" xfId="0" applyFont="1" applyBorder="1" applyAlignment="1">
      <alignment horizontal="center" vertical="top"/>
    </xf>
    <xf numFmtId="1" fontId="23" fillId="0" borderId="50" xfId="0" applyNumberFormat="1" applyFont="1" applyBorder="1" applyAlignment="1">
      <alignment horizontal="center" vertical="top"/>
    </xf>
    <xf numFmtId="1" fontId="23" fillId="0" borderId="31" xfId="0" applyNumberFormat="1" applyFont="1" applyBorder="1" applyAlignment="1">
      <alignment horizontal="center" vertical="top"/>
    </xf>
    <xf numFmtId="1" fontId="23" fillId="0" borderId="34" xfId="0" applyNumberFormat="1" applyFont="1" applyBorder="1" applyAlignment="1">
      <alignment horizontal="center" vertical="top"/>
    </xf>
    <xf numFmtId="0" fontId="34" fillId="0" borderId="51" xfId="0" applyFont="1" applyBorder="1" applyAlignment="1">
      <alignment/>
    </xf>
    <xf numFmtId="0" fontId="23" fillId="0" borderId="52" xfId="0" applyFont="1" applyBorder="1" applyAlignment="1">
      <alignment/>
    </xf>
    <xf numFmtId="1" fontId="23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justify" vertical="top"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18" applyBorder="1">
      <alignment/>
      <protection hidden="1"/>
    </xf>
    <xf numFmtId="0" fontId="0" fillId="0" borderId="18" xfId="18" applyBorder="1">
      <alignment/>
      <protection hidden="1"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21" fillId="0" borderId="3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43" xfId="18" applyBorder="1" applyAlignment="1">
      <alignment/>
      <protection hidden="1"/>
    </xf>
    <xf numFmtId="0" fontId="8" fillId="0" borderId="19" xfId="18" applyFont="1" applyBorder="1" applyAlignment="1">
      <alignment horizontal="center" vertical="center"/>
      <protection hidden="1"/>
    </xf>
    <xf numFmtId="0" fontId="9" fillId="0" borderId="35" xfId="18" applyFont="1" applyBorder="1" applyAlignment="1">
      <alignment vertical="center"/>
      <protection hidden="1"/>
    </xf>
    <xf numFmtId="0" fontId="9" fillId="0" borderId="1" xfId="18" applyFont="1" applyBorder="1" applyAlignment="1">
      <alignment vertical="center"/>
      <protection hidden="1"/>
    </xf>
    <xf numFmtId="0" fontId="8" fillId="0" borderId="20" xfId="18" applyFont="1" applyBorder="1" applyAlignment="1">
      <alignment horizontal="center" vertical="center"/>
      <protection hidden="1"/>
    </xf>
    <xf numFmtId="0" fontId="4" fillId="0" borderId="28" xfId="18" applyFont="1" applyBorder="1" applyAlignment="1">
      <alignment/>
      <protection hidden="1"/>
    </xf>
    <xf numFmtId="0" fontId="0" fillId="0" borderId="33" xfId="18" applyBorder="1" applyAlignment="1">
      <alignment/>
      <protection hidden="1"/>
    </xf>
    <xf numFmtId="0" fontId="38" fillId="0" borderId="8" xfId="18" applyFont="1" applyBorder="1" applyAlignment="1">
      <alignment horizontal="center" vertical="center" wrapText="1"/>
      <protection hidden="1"/>
    </xf>
    <xf numFmtId="0" fontId="8" fillId="0" borderId="36" xfId="18" applyFont="1" applyBorder="1" applyAlignment="1">
      <alignment horizontal="center" vertical="center"/>
      <protection hidden="1"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7" xfId="18" applyFont="1" applyBorder="1" applyAlignment="1">
      <alignment horizontal="right" vertical="top" wrapText="1"/>
      <protection hidden="1"/>
    </xf>
    <xf numFmtId="0" fontId="3" fillId="0" borderId="0" xfId="18" applyFont="1" applyBorder="1" applyAlignment="1">
      <alignment horizontal="right" vertical="top" wrapText="1"/>
      <protection hidden="1"/>
    </xf>
    <xf numFmtId="0" fontId="3" fillId="0" borderId="8" xfId="18" applyFont="1" applyBorder="1" applyAlignment="1">
      <alignment horizontal="right" vertical="top" wrapText="1"/>
      <protection hidden="1"/>
    </xf>
    <xf numFmtId="0" fontId="5" fillId="0" borderId="9" xfId="18" applyFont="1" applyBorder="1" applyAlignment="1">
      <alignment horizontal="center"/>
      <protection hidden="1"/>
    </xf>
    <xf numFmtId="0" fontId="0" fillId="0" borderId="9" xfId="18" applyBorder="1" applyAlignment="1">
      <alignment horizontal="center"/>
      <protection hidden="1"/>
    </xf>
    <xf numFmtId="0" fontId="13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4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3" fillId="0" borderId="18" xfId="18" applyFont="1" applyBorder="1" applyAlignment="1">
      <alignment horizontal="right" vertical="top" wrapText="1"/>
      <protection hidden="1"/>
    </xf>
    <xf numFmtId="0" fontId="0" fillId="0" borderId="7" xfId="18" applyBorder="1" applyAlignment="1">
      <alignment/>
      <protection hidden="1"/>
    </xf>
    <xf numFmtId="0" fontId="0" fillId="0" borderId="0" xfId="18" applyBorder="1" applyAlignment="1">
      <alignment/>
      <protection hidden="1"/>
    </xf>
    <xf numFmtId="0" fontId="0" fillId="0" borderId="18" xfId="18" applyBorder="1" applyAlignment="1">
      <alignment/>
      <protection hidden="1"/>
    </xf>
    <xf numFmtId="0" fontId="4" fillId="0" borderId="30" xfId="18" applyFont="1" applyBorder="1" applyAlignment="1">
      <alignment/>
      <protection hidden="1"/>
    </xf>
    <xf numFmtId="0" fontId="4" fillId="0" borderId="3" xfId="18" applyFont="1" applyBorder="1" applyAlignment="1">
      <alignment/>
      <protection hidden="1"/>
    </xf>
    <xf numFmtId="0" fontId="37" fillId="0" borderId="8" xfId="18" applyFont="1" applyBorder="1" applyAlignment="1">
      <alignment horizontal="center" vertical="center" wrapText="1"/>
      <protection hidden="1"/>
    </xf>
    <xf numFmtId="0" fontId="4" fillId="0" borderId="32" xfId="18" applyFont="1" applyBorder="1" applyAlignment="1">
      <alignment/>
      <protection hidden="1"/>
    </xf>
    <xf numFmtId="0" fontId="4" fillId="0" borderId="5" xfId="18" applyFont="1" applyBorder="1" applyAlignment="1">
      <alignment/>
      <protection hidden="1"/>
    </xf>
    <xf numFmtId="0" fontId="4" fillId="0" borderId="35" xfId="18" applyFont="1" applyBorder="1" applyAlignment="1">
      <alignment/>
      <protection hidden="1"/>
    </xf>
    <xf numFmtId="0" fontId="4" fillId="0" borderId="1" xfId="18" applyFont="1" applyBorder="1" applyAlignment="1">
      <alignment/>
      <protection hidden="1"/>
    </xf>
    <xf numFmtId="0" fontId="4" fillId="0" borderId="3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8" fillId="0" borderId="33" xfId="0" applyFont="1" applyBorder="1" applyAlignment="1">
      <alignment horizontal="center" vertical="center"/>
    </xf>
    <xf numFmtId="0" fontId="30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3" fillId="0" borderId="36" xfId="0" applyFont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5" xfId="0" applyBorder="1" applyAlignment="1">
      <alignment/>
    </xf>
    <xf numFmtId="0" fontId="23" fillId="0" borderId="32" xfId="0" applyFont="1" applyBorder="1" applyAlignment="1">
      <alignment horizontal="justify" vertical="top"/>
    </xf>
    <xf numFmtId="0" fontId="26" fillId="0" borderId="0" xfId="0" applyFont="1" applyBorder="1" applyAlignment="1">
      <alignment wrapText="1"/>
    </xf>
    <xf numFmtId="0" fontId="23" fillId="0" borderId="19" xfId="0" applyFont="1" applyBorder="1" applyAlignment="1">
      <alignment/>
    </xf>
    <xf numFmtId="0" fontId="35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5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9" fillId="0" borderId="56" xfId="0" applyFont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4" fillId="0" borderId="6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4" xfId="0" applyFont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corner_lu.png" TargetMode="External" /><Relationship Id="rId2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700.png" TargetMode="External" /><Relationship Id="rId3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corner_ru.png" TargetMode="External" /><Relationship Id="rId4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corner_ld.png" TargetMode="External" /><Relationship Id="rId5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corner_rd.png" TargetMode="External" /><Relationship Id="rId6" Type="http://schemas.openxmlformats.org/officeDocument/2006/relationships/image" Target="../media/image1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5.jpeg" /><Relationship Id="rId10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jiltau_yell_small.jpg" TargetMode="External" /><Relationship Id="rId11" Type="http://schemas.openxmlformats.org/officeDocument/2006/relationships/image" Target="../media/image6.jpeg" /><Relationship Id="rId12" Type="http://schemas.openxmlformats.org/officeDocument/2006/relationships/image" Target="../media/image7.jpeg" /><Relationship Id="rId13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kapustinskiy_small.jpg" TargetMode="External" /><Relationship Id="rId14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kurtinskiy_small.jpg" TargetMode="External" /><Relationship Id="rId15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kurdaysky_small.jpg" TargetMode="External" /><Relationship Id="rId16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nadejda_small.jpg" TargetMode="External" /><Relationship Id="rId17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mansur_small.jpg" TargetMode="External" /><Relationship Id="rId18" Type="http://schemas.openxmlformats.org/officeDocument/2006/relationships/image" Target="file://C:\Documents and Settings\USER\&#1052;&#1086;&#1080; &#1076;&#1086;&#1082;&#1091;&#1084;&#1077;&#1085;&#1090;&#1099;\&#1089;&#1077;&#1088;&#1075;&#1077;&#1081; &#1080;&#1085;&#1092;&#1086;&#1088;&#1084;&#1072;&#1094;&#1080;&#1103;\&#1050;&#1040;&#1058;&#1040;&#1051;&#1054;&#1043; &#1058;&#1054;&#1042;&#1040;&#1056;&#1054;&#1042;\&#1050;&#1072;&#1090;&#1072;&#1083;&#1086;&#1075; &#1086;&#1090;&#1077;&#1095;&#1077;&#1089;&#1090;&#1074;&#1077;&#1085;&#1085;&#1086;&#1075;&#1086; &#1075;&#1088;&#1072;&#1085;&#1080;&#1090;&#1072;.files\suhovaz_small.jpg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10</xdr:col>
      <xdr:colOff>323850</xdr:colOff>
      <xdr:row>0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71475" y="0"/>
          <a:ext cx="926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629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1601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8629650" y="11601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476250</xdr:colOff>
      <xdr:row>0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609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3</xdr:col>
      <xdr:colOff>485775</xdr:colOff>
      <xdr:row>0</xdr:row>
      <xdr:rowOff>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0"/>
          <a:ext cx="386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8" name="Picture 2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39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9" name="Picture 24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439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0" name="Picture 25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439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1" name="Picture 2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439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2" name="Picture 2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39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38100</xdr:rowOff>
    </xdr:from>
    <xdr:to>
      <xdr:col>1</xdr:col>
      <xdr:colOff>2019300</xdr:colOff>
      <xdr:row>11</xdr:row>
      <xdr:rowOff>47625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00025"/>
          <a:ext cx="2790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57150</xdr:rowOff>
    </xdr:from>
    <xdr:to>
      <xdr:col>1</xdr:col>
      <xdr:colOff>419100</xdr:colOff>
      <xdr:row>22</xdr:row>
      <xdr:rowOff>171450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552825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752475</xdr:colOff>
      <xdr:row>22</xdr:row>
      <xdr:rowOff>161925</xdr:rowOff>
    </xdr:to>
    <xdr:pic>
      <xdr:nvPicPr>
        <xdr:cNvPr id="15" name="Picture 30" descr="Джильтау желтый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3619500" y="3552825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76200</xdr:rowOff>
    </xdr:from>
    <xdr:to>
      <xdr:col>1</xdr:col>
      <xdr:colOff>371475</xdr:colOff>
      <xdr:row>26</xdr:row>
      <xdr:rowOff>142875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629150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23</xdr:row>
      <xdr:rowOff>76200</xdr:rowOff>
    </xdr:from>
    <xdr:to>
      <xdr:col>4</xdr:col>
      <xdr:colOff>800100</xdr:colOff>
      <xdr:row>26</xdr:row>
      <xdr:rowOff>171450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76650" y="4629150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76200</xdr:rowOff>
    </xdr:from>
    <xdr:to>
      <xdr:col>1</xdr:col>
      <xdr:colOff>438150</xdr:colOff>
      <xdr:row>30</xdr:row>
      <xdr:rowOff>171450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5686425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27</xdr:row>
      <xdr:rowOff>57150</xdr:rowOff>
    </xdr:from>
    <xdr:to>
      <xdr:col>4</xdr:col>
      <xdr:colOff>762000</xdr:colOff>
      <xdr:row>30</xdr:row>
      <xdr:rowOff>161925</xdr:rowOff>
    </xdr:to>
    <xdr:pic>
      <xdr:nvPicPr>
        <xdr:cNvPr id="19" name="Picture 34" descr="Капустинский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3629025" y="5667375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19050</xdr:rowOff>
    </xdr:from>
    <xdr:to>
      <xdr:col>1</xdr:col>
      <xdr:colOff>419100</xdr:colOff>
      <xdr:row>34</xdr:row>
      <xdr:rowOff>447675</xdr:rowOff>
    </xdr:to>
    <xdr:pic>
      <xdr:nvPicPr>
        <xdr:cNvPr id="20" name="Picture 36" descr="Куртинский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9525" y="6848475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742950</xdr:colOff>
      <xdr:row>35</xdr:row>
      <xdr:rowOff>9525</xdr:rowOff>
    </xdr:to>
    <xdr:pic>
      <xdr:nvPicPr>
        <xdr:cNvPr id="21" name="Picture 37" descr="Курдайский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3609975" y="682942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76200</xdr:rowOff>
    </xdr:from>
    <xdr:to>
      <xdr:col>1</xdr:col>
      <xdr:colOff>438150</xdr:colOff>
      <xdr:row>38</xdr:row>
      <xdr:rowOff>180975</xdr:rowOff>
    </xdr:to>
    <xdr:pic>
      <xdr:nvPicPr>
        <xdr:cNvPr id="22" name="Picture 38" descr="Надежда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19050" y="7943850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35</xdr:row>
      <xdr:rowOff>76200</xdr:rowOff>
    </xdr:from>
    <xdr:to>
      <xdr:col>4</xdr:col>
      <xdr:colOff>771525</xdr:colOff>
      <xdr:row>38</xdr:row>
      <xdr:rowOff>180975</xdr:rowOff>
    </xdr:to>
    <xdr:pic>
      <xdr:nvPicPr>
        <xdr:cNvPr id="23" name="Picture 39" descr="Мансуровский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3638550" y="7943850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1</xdr:col>
      <xdr:colOff>409575</xdr:colOff>
      <xdr:row>44</xdr:row>
      <xdr:rowOff>114300</xdr:rowOff>
    </xdr:to>
    <xdr:pic>
      <xdr:nvPicPr>
        <xdr:cNvPr id="24" name="Picture 40" descr="Мансуровский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9344025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41</xdr:row>
      <xdr:rowOff>38100</xdr:rowOff>
    </xdr:from>
    <xdr:to>
      <xdr:col>4</xdr:col>
      <xdr:colOff>857250</xdr:colOff>
      <xdr:row>44</xdr:row>
      <xdr:rowOff>142875</xdr:rowOff>
    </xdr:to>
    <xdr:pic>
      <xdr:nvPicPr>
        <xdr:cNvPr id="25" name="Picture 41" descr="Суховязский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3733800" y="9372600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390525</xdr:colOff>
      <xdr:row>50</xdr:row>
      <xdr:rowOff>47625</xdr:rowOff>
    </xdr:to>
    <xdr:pic>
      <xdr:nvPicPr>
        <xdr:cNvPr id="26" name="Picture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391775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45</xdr:row>
      <xdr:rowOff>28575</xdr:rowOff>
    </xdr:from>
    <xdr:to>
      <xdr:col>4</xdr:col>
      <xdr:colOff>876300</xdr:colOff>
      <xdr:row>48</xdr:row>
      <xdr:rowOff>161925</xdr:rowOff>
    </xdr:to>
    <xdr:pic>
      <xdr:nvPicPr>
        <xdr:cNvPr id="27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52850" y="10420350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3</xdr:col>
      <xdr:colOff>485775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336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10</xdr:row>
      <xdr:rowOff>57150</xdr:rowOff>
    </xdr:from>
    <xdr:to>
      <xdr:col>5</xdr:col>
      <xdr:colOff>85725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6954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28575</xdr:rowOff>
    </xdr:from>
    <xdr:to>
      <xdr:col>8</xdr:col>
      <xdr:colOff>142875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8575"/>
          <a:ext cx="2390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8</xdr:col>
      <xdr:colOff>142875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8575"/>
          <a:ext cx="2524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3</xdr:col>
      <xdr:colOff>495300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</xdr:col>
      <xdr:colOff>457200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35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34">
      <selection activeCell="F46" sqref="F46"/>
    </sheetView>
  </sheetViews>
  <sheetFormatPr defaultColWidth="9.00390625" defaultRowHeight="12.75"/>
  <cols>
    <col min="1" max="1" width="10.875" style="0" customWidth="1"/>
    <col min="2" max="2" width="30.25390625" style="0" customWidth="1"/>
    <col min="3" max="3" width="6.25390625" style="0" customWidth="1"/>
    <col min="4" max="4" width="6.625" style="0" customWidth="1"/>
    <col min="5" max="5" width="26.625" style="0" customWidth="1"/>
    <col min="6" max="6" width="5.625" style="0" customWidth="1"/>
  </cols>
  <sheetData>
    <row r="1" spans="7:8" ht="12.75">
      <c r="G1" s="24"/>
      <c r="H1" s="24"/>
    </row>
    <row r="2" spans="1:8" ht="14.25">
      <c r="A2" s="26"/>
      <c r="B2" s="26"/>
      <c r="C2" s="215" t="s">
        <v>61</v>
      </c>
      <c r="D2" s="215"/>
      <c r="E2" s="215"/>
      <c r="F2" s="215"/>
      <c r="G2" s="23"/>
      <c r="H2" s="24"/>
    </row>
    <row r="3" spans="1:8" ht="14.25">
      <c r="A3" s="24"/>
      <c r="B3" s="24"/>
      <c r="C3" s="216"/>
      <c r="D3" s="216"/>
      <c r="E3" s="216"/>
      <c r="F3" s="216"/>
      <c r="G3" s="23"/>
      <c r="H3" s="24"/>
    </row>
    <row r="4" spans="1:8" ht="14.25">
      <c r="A4" s="24"/>
      <c r="B4" s="24"/>
      <c r="C4" s="216"/>
      <c r="D4" s="216"/>
      <c r="E4" s="216"/>
      <c r="F4" s="216"/>
      <c r="G4" s="23"/>
      <c r="H4" s="24"/>
    </row>
    <row r="5" spans="1:8" ht="14.25">
      <c r="A5" s="24"/>
      <c r="B5" s="24"/>
      <c r="C5" s="216"/>
      <c r="D5" s="216"/>
      <c r="E5" s="216"/>
      <c r="F5" s="216"/>
      <c r="G5" s="23"/>
      <c r="H5" s="24"/>
    </row>
    <row r="6" spans="1:8" ht="14.25">
      <c r="A6" s="24"/>
      <c r="B6" s="24"/>
      <c r="C6" s="216"/>
      <c r="D6" s="216"/>
      <c r="E6" s="216"/>
      <c r="F6" s="216"/>
      <c r="G6" s="23"/>
      <c r="H6" s="24"/>
    </row>
    <row r="7" spans="1:8" ht="15" thickBot="1">
      <c r="A7" s="27"/>
      <c r="B7" s="27"/>
      <c r="C7" s="217"/>
      <c r="D7" s="217"/>
      <c r="E7" s="217"/>
      <c r="F7" s="217"/>
      <c r="G7" s="23"/>
      <c r="H7" s="24"/>
    </row>
    <row r="8" spans="3:8" ht="14.25">
      <c r="C8" s="1"/>
      <c r="D8" s="1"/>
      <c r="E8" s="1"/>
      <c r="F8" s="1"/>
      <c r="G8" s="25"/>
      <c r="H8" s="24"/>
    </row>
    <row r="9" spans="2:8" ht="15.75" thickBot="1">
      <c r="B9" s="29"/>
      <c r="C9" s="218" t="s">
        <v>24</v>
      </c>
      <c r="D9" s="219"/>
      <c r="E9" s="219"/>
      <c r="F9" s="219"/>
      <c r="G9" s="25"/>
      <c r="H9" s="24"/>
    </row>
    <row r="10" spans="3:7" ht="12.75">
      <c r="C10" s="2"/>
      <c r="D10" s="2"/>
      <c r="E10" s="2"/>
      <c r="F10" s="2"/>
      <c r="G10" s="22"/>
    </row>
    <row r="11" spans="3:7" ht="12.75">
      <c r="C11" s="2"/>
      <c r="D11" s="2"/>
      <c r="E11" s="2"/>
      <c r="F11" s="2"/>
      <c r="G11" s="22"/>
    </row>
    <row r="13" spans="1:6" ht="15.75">
      <c r="A13" s="28" t="s">
        <v>63</v>
      </c>
      <c r="B13" s="28"/>
      <c r="C13" s="28"/>
      <c r="D13" s="28"/>
      <c r="E13" s="28"/>
      <c r="F13" s="28"/>
    </row>
    <row r="14" spans="1:6" ht="15.75">
      <c r="A14" s="28" t="s">
        <v>62</v>
      </c>
      <c r="B14" s="28"/>
      <c r="C14" s="28"/>
      <c r="D14" s="28"/>
      <c r="E14" s="28"/>
      <c r="F14" s="28"/>
    </row>
    <row r="15" spans="1:6" ht="15.75">
      <c r="A15" s="28" t="s">
        <v>64</v>
      </c>
      <c r="B15" s="28"/>
      <c r="C15" s="28"/>
      <c r="D15" s="28"/>
      <c r="E15" s="28"/>
      <c r="F15" s="28"/>
    </row>
    <row r="16" spans="1:6" ht="15.75">
      <c r="A16" s="28" t="s">
        <v>65</v>
      </c>
      <c r="B16" s="28"/>
      <c r="C16" s="28"/>
      <c r="D16" s="28"/>
      <c r="E16" s="28"/>
      <c r="F16" s="28"/>
    </row>
    <row r="17" spans="1:6" ht="15.75">
      <c r="A17" s="28" t="s">
        <v>66</v>
      </c>
      <c r="B17" s="28"/>
      <c r="C17" s="28"/>
      <c r="D17" s="28"/>
      <c r="E17" s="28"/>
      <c r="F17" s="28"/>
    </row>
    <row r="18" spans="1:6" ht="15.75">
      <c r="A18" s="28"/>
      <c r="B18" s="28"/>
      <c r="C18" s="28"/>
      <c r="D18" s="28"/>
      <c r="E18" s="28"/>
      <c r="F18" s="28"/>
    </row>
    <row r="19" ht="13.5" thickBot="1"/>
    <row r="20" spans="1:10" ht="25.5" customHeight="1">
      <c r="A20" s="30"/>
      <c r="B20" s="44" t="s">
        <v>71</v>
      </c>
      <c r="C20" s="31"/>
      <c r="D20" s="30"/>
      <c r="E20" s="44" t="s">
        <v>72</v>
      </c>
      <c r="F20" s="31"/>
      <c r="G20" s="32"/>
      <c r="H20" s="32"/>
      <c r="I20" s="32"/>
      <c r="J20" s="33"/>
    </row>
    <row r="21" spans="1:10" ht="25.5" customHeight="1">
      <c r="A21" s="34"/>
      <c r="B21" s="220" t="s">
        <v>67</v>
      </c>
      <c r="C21" s="221"/>
      <c r="D21" s="41"/>
      <c r="E21" s="220" t="s">
        <v>68</v>
      </c>
      <c r="F21" s="222"/>
      <c r="G21" s="35"/>
      <c r="H21" s="35"/>
      <c r="I21" s="35"/>
      <c r="J21" s="33"/>
    </row>
    <row r="22" spans="1:10" ht="15.75">
      <c r="A22" s="34"/>
      <c r="B22" s="45">
        <v>20</v>
      </c>
      <c r="C22" s="46">
        <v>1700</v>
      </c>
      <c r="D22" s="41"/>
      <c r="E22" s="45">
        <v>20</v>
      </c>
      <c r="F22" s="49">
        <v>1600</v>
      </c>
      <c r="G22" s="35"/>
      <c r="H22" s="35"/>
      <c r="I22" s="35"/>
      <c r="J22" s="33"/>
    </row>
    <row r="23" spans="1:10" ht="16.5" thickBot="1">
      <c r="A23" s="37"/>
      <c r="B23" s="50">
        <v>30</v>
      </c>
      <c r="C23" s="51">
        <v>2060</v>
      </c>
      <c r="D23" s="42"/>
      <c r="E23" s="50">
        <v>30</v>
      </c>
      <c r="F23" s="52">
        <v>1960</v>
      </c>
      <c r="G23" s="35"/>
      <c r="H23" s="35"/>
      <c r="I23" s="35"/>
      <c r="J23" s="33"/>
    </row>
    <row r="24" spans="1:10" ht="25.5" customHeight="1">
      <c r="A24" s="30"/>
      <c r="B24" s="44" t="s">
        <v>73</v>
      </c>
      <c r="C24" s="31"/>
      <c r="D24" s="30"/>
      <c r="E24" s="44" t="s">
        <v>74</v>
      </c>
      <c r="F24" s="31"/>
      <c r="G24" s="39"/>
      <c r="H24" s="39"/>
      <c r="I24" s="39"/>
      <c r="J24" s="33"/>
    </row>
    <row r="25" spans="1:10" ht="25.5" customHeight="1">
      <c r="A25" s="34"/>
      <c r="B25" s="220" t="s">
        <v>67</v>
      </c>
      <c r="C25" s="221"/>
      <c r="D25" s="41"/>
      <c r="E25" s="220" t="s">
        <v>70</v>
      </c>
      <c r="F25" s="222"/>
      <c r="G25" s="35"/>
      <c r="H25" s="35"/>
      <c r="I25" s="35"/>
      <c r="J25" s="33"/>
    </row>
    <row r="26" spans="1:10" ht="15.75">
      <c r="A26" s="34"/>
      <c r="B26" s="45">
        <v>20</v>
      </c>
      <c r="C26" s="46">
        <v>1500</v>
      </c>
      <c r="D26" s="41"/>
      <c r="E26" s="45">
        <v>20</v>
      </c>
      <c r="F26" s="49">
        <v>1900</v>
      </c>
      <c r="G26" s="35"/>
      <c r="H26" s="35"/>
      <c r="I26" s="35"/>
      <c r="J26" s="33"/>
    </row>
    <row r="27" spans="1:10" ht="16.5" thickBot="1">
      <c r="A27" s="34"/>
      <c r="B27" s="47">
        <v>30</v>
      </c>
      <c r="C27" s="48">
        <v>1860</v>
      </c>
      <c r="D27" s="41"/>
      <c r="E27" s="47">
        <v>30</v>
      </c>
      <c r="F27" s="53">
        <v>2260</v>
      </c>
      <c r="G27" s="35"/>
      <c r="H27" s="35"/>
      <c r="I27" s="35"/>
      <c r="J27" s="33"/>
    </row>
    <row r="28" spans="1:10" ht="25.5" customHeight="1">
      <c r="A28" s="59"/>
      <c r="B28" s="60" t="s">
        <v>75</v>
      </c>
      <c r="C28" s="61"/>
      <c r="D28" s="66"/>
      <c r="E28" s="60" t="s">
        <v>76</v>
      </c>
      <c r="F28" s="62"/>
      <c r="G28" s="39"/>
      <c r="H28" s="39"/>
      <c r="I28" s="39"/>
      <c r="J28" s="33"/>
    </row>
    <row r="29" spans="1:10" ht="25.5" customHeight="1">
      <c r="A29" s="34"/>
      <c r="B29" s="223" t="s">
        <v>67</v>
      </c>
      <c r="C29" s="224"/>
      <c r="D29" s="41"/>
      <c r="E29" s="223" t="s">
        <v>69</v>
      </c>
      <c r="F29" s="227"/>
      <c r="G29" s="35"/>
      <c r="H29" s="35"/>
      <c r="I29" s="35"/>
      <c r="J29" s="33"/>
    </row>
    <row r="30" spans="1:10" ht="15.75">
      <c r="A30" s="34"/>
      <c r="B30" s="45">
        <v>20</v>
      </c>
      <c r="C30" s="46">
        <v>1950</v>
      </c>
      <c r="D30" s="41"/>
      <c r="E30" s="45">
        <v>20</v>
      </c>
      <c r="F30" s="49">
        <v>1900</v>
      </c>
      <c r="G30" s="35"/>
      <c r="H30" s="35"/>
      <c r="I30" s="35"/>
      <c r="J30" s="33"/>
    </row>
    <row r="31" spans="1:10" ht="16.5" thickBot="1">
      <c r="A31" s="37"/>
      <c r="B31" s="50">
        <v>30</v>
      </c>
      <c r="C31" s="51">
        <v>2310</v>
      </c>
      <c r="D31" s="42"/>
      <c r="E31" s="50">
        <v>30</v>
      </c>
      <c r="F31" s="52">
        <v>2260</v>
      </c>
      <c r="G31" s="35"/>
      <c r="H31" s="35"/>
      <c r="I31" s="35"/>
      <c r="J31" s="33"/>
    </row>
    <row r="32" spans="1:10" ht="12.75" customHeight="1">
      <c r="A32" s="63"/>
      <c r="B32" s="54" t="s">
        <v>77</v>
      </c>
      <c r="C32" s="55"/>
      <c r="D32" s="56"/>
      <c r="E32" s="54" t="s">
        <v>78</v>
      </c>
      <c r="F32" s="64"/>
      <c r="G32" s="39"/>
      <c r="H32" s="39"/>
      <c r="I32" s="39"/>
      <c r="J32" s="33"/>
    </row>
    <row r="33" spans="1:10" ht="25.5" customHeight="1">
      <c r="A33" s="34"/>
      <c r="B33" s="223" t="s">
        <v>67</v>
      </c>
      <c r="C33" s="224"/>
      <c r="D33" s="41"/>
      <c r="E33" s="223" t="s">
        <v>68</v>
      </c>
      <c r="F33" s="227"/>
      <c r="G33" s="35"/>
      <c r="H33" s="35"/>
      <c r="I33" s="35"/>
      <c r="J33" s="33"/>
    </row>
    <row r="34" spans="1:10" ht="15.75">
      <c r="A34" s="34"/>
      <c r="B34" s="45">
        <v>20</v>
      </c>
      <c r="C34" s="46">
        <v>1600</v>
      </c>
      <c r="D34" s="41"/>
      <c r="E34" s="45">
        <v>20</v>
      </c>
      <c r="F34" s="49">
        <v>1950</v>
      </c>
      <c r="G34" s="35"/>
      <c r="H34" s="35"/>
      <c r="I34" s="35"/>
      <c r="J34" s="33"/>
    </row>
    <row r="35" spans="1:10" ht="40.5" customHeight="1" thickBot="1">
      <c r="A35" s="34"/>
      <c r="B35" s="47">
        <v>30</v>
      </c>
      <c r="C35" s="48">
        <v>1960</v>
      </c>
      <c r="D35" s="41"/>
      <c r="E35" s="47">
        <v>30</v>
      </c>
      <c r="F35" s="53">
        <v>2310</v>
      </c>
      <c r="G35" s="35"/>
      <c r="H35" s="35"/>
      <c r="I35" s="35"/>
      <c r="J35" s="33"/>
    </row>
    <row r="36" spans="1:10" ht="25.5" customHeight="1">
      <c r="A36" s="59"/>
      <c r="B36" s="60" t="s">
        <v>79</v>
      </c>
      <c r="C36" s="65"/>
      <c r="D36" s="66"/>
      <c r="E36" s="60" t="s">
        <v>80</v>
      </c>
      <c r="F36" s="62"/>
      <c r="G36" s="39"/>
      <c r="H36" s="39"/>
      <c r="I36" s="39"/>
      <c r="J36" s="33"/>
    </row>
    <row r="37" spans="1:10" ht="25.5" customHeight="1">
      <c r="A37" s="34"/>
      <c r="B37" s="223" t="s">
        <v>68</v>
      </c>
      <c r="C37" s="224"/>
      <c r="D37" s="41"/>
      <c r="E37" s="223" t="s">
        <v>68</v>
      </c>
      <c r="F37" s="227"/>
      <c r="G37" s="35"/>
      <c r="H37" s="35"/>
      <c r="I37" s="35"/>
      <c r="J37" s="33"/>
    </row>
    <row r="38" spans="1:10" ht="15.75">
      <c r="A38" s="34"/>
      <c r="B38" s="45">
        <v>20</v>
      </c>
      <c r="C38" s="46">
        <v>1600</v>
      </c>
      <c r="D38" s="41"/>
      <c r="E38" s="45">
        <v>20</v>
      </c>
      <c r="F38" s="49">
        <v>1300</v>
      </c>
      <c r="G38" s="35"/>
      <c r="H38" s="35"/>
      <c r="I38" s="35"/>
      <c r="J38" s="33"/>
    </row>
    <row r="39" spans="1:10" ht="16.5" thickBot="1">
      <c r="A39" s="37"/>
      <c r="B39" s="50">
        <v>30</v>
      </c>
      <c r="C39" s="51">
        <v>1960</v>
      </c>
      <c r="D39" s="42"/>
      <c r="E39" s="50">
        <v>30</v>
      </c>
      <c r="F39" s="52">
        <v>1660</v>
      </c>
      <c r="G39" s="35"/>
      <c r="H39" s="35"/>
      <c r="I39" s="35"/>
      <c r="J39" s="33"/>
    </row>
    <row r="40" spans="1:10" ht="15.75">
      <c r="A40" s="34"/>
      <c r="B40" s="40"/>
      <c r="C40" s="40"/>
      <c r="D40" s="34"/>
      <c r="E40" s="40"/>
      <c r="F40" s="36"/>
      <c r="G40" s="35"/>
      <c r="H40" s="35"/>
      <c r="I40" s="35"/>
      <c r="J40" s="33"/>
    </row>
    <row r="41" spans="1:10" ht="16.5" thickBot="1">
      <c r="A41" s="34"/>
      <c r="B41" s="40"/>
      <c r="C41" s="40"/>
      <c r="D41" s="34"/>
      <c r="E41" s="40"/>
      <c r="F41" s="36"/>
      <c r="G41" s="35"/>
      <c r="H41" s="35"/>
      <c r="I41" s="35"/>
      <c r="J41" s="33"/>
    </row>
    <row r="42" spans="1:10" ht="25.5" customHeight="1">
      <c r="A42" s="30"/>
      <c r="B42" s="44" t="s">
        <v>81</v>
      </c>
      <c r="C42" s="31"/>
      <c r="D42" s="30"/>
      <c r="E42" s="44" t="s">
        <v>82</v>
      </c>
      <c r="F42" s="31"/>
      <c r="G42" s="39"/>
      <c r="H42" s="39"/>
      <c r="I42" s="39"/>
      <c r="J42" s="33"/>
    </row>
    <row r="43" spans="1:10" ht="25.5" customHeight="1">
      <c r="A43" s="34"/>
      <c r="B43" s="220" t="s">
        <v>67</v>
      </c>
      <c r="C43" s="221"/>
      <c r="D43" s="41"/>
      <c r="E43" s="220" t="s">
        <v>68</v>
      </c>
      <c r="F43" s="222"/>
      <c r="G43" s="35"/>
      <c r="H43" s="35"/>
      <c r="I43" s="35"/>
      <c r="J43" s="33"/>
    </row>
    <row r="44" spans="1:10" ht="15.75">
      <c r="A44" s="34"/>
      <c r="B44" s="45">
        <v>20</v>
      </c>
      <c r="C44" s="46">
        <v>1700</v>
      </c>
      <c r="D44" s="41"/>
      <c r="E44" s="45">
        <v>20</v>
      </c>
      <c r="F44" s="49">
        <v>1500</v>
      </c>
      <c r="G44" s="35"/>
      <c r="H44" s="35"/>
      <c r="I44" s="35"/>
      <c r="J44" s="33"/>
    </row>
    <row r="45" spans="1:10" ht="16.5" thickBot="1">
      <c r="A45" s="37"/>
      <c r="B45" s="50">
        <v>30</v>
      </c>
      <c r="C45" s="51">
        <v>2060</v>
      </c>
      <c r="D45" s="42"/>
      <c r="E45" s="50">
        <v>30</v>
      </c>
      <c r="F45" s="52">
        <v>1860</v>
      </c>
      <c r="G45" s="35"/>
      <c r="H45" s="35"/>
      <c r="I45" s="35"/>
      <c r="J45" s="33"/>
    </row>
    <row r="46" spans="1:10" ht="24" customHeight="1">
      <c r="A46" s="30"/>
      <c r="B46" s="44" t="s">
        <v>83</v>
      </c>
      <c r="C46" s="31"/>
      <c r="D46" s="30"/>
      <c r="E46" s="57" t="s">
        <v>84</v>
      </c>
      <c r="F46" s="58"/>
      <c r="G46" s="41"/>
      <c r="H46" s="43"/>
      <c r="I46" s="43"/>
      <c r="J46" s="33"/>
    </row>
    <row r="47" spans="1:10" ht="18.75" customHeight="1">
      <c r="A47" s="34"/>
      <c r="B47" s="220" t="s">
        <v>67</v>
      </c>
      <c r="C47" s="221"/>
      <c r="D47" s="41"/>
      <c r="E47" s="220" t="s">
        <v>68</v>
      </c>
      <c r="F47" s="222"/>
      <c r="G47" s="41"/>
      <c r="H47" s="41"/>
      <c r="I47" s="41"/>
      <c r="J47" s="33"/>
    </row>
    <row r="48" spans="1:10" ht="21" customHeight="1">
      <c r="A48" s="34"/>
      <c r="B48" s="45">
        <v>20</v>
      </c>
      <c r="C48" s="46">
        <v>1950</v>
      </c>
      <c r="D48" s="41"/>
      <c r="E48" s="45">
        <v>20</v>
      </c>
      <c r="F48" s="49">
        <v>1700</v>
      </c>
      <c r="G48" s="41"/>
      <c r="H48" s="41"/>
      <c r="I48" s="41"/>
      <c r="J48" s="33"/>
    </row>
    <row r="49" spans="1:10" ht="18.75" customHeight="1" thickBot="1">
      <c r="A49" s="37"/>
      <c r="B49" s="50">
        <v>30</v>
      </c>
      <c r="C49" s="51">
        <v>2310</v>
      </c>
      <c r="D49" s="42"/>
      <c r="E49" s="50">
        <v>30</v>
      </c>
      <c r="F49" s="52">
        <v>2060</v>
      </c>
      <c r="G49" s="41"/>
      <c r="H49" s="40"/>
      <c r="I49" s="40"/>
      <c r="J49" s="33"/>
    </row>
    <row r="50" spans="1:10" ht="43.5" customHeight="1" hidden="1" thickBot="1">
      <c r="A50" s="37"/>
      <c r="B50" s="42"/>
      <c r="C50" s="38">
        <v>30</v>
      </c>
      <c r="D50" s="38"/>
      <c r="E50" s="38">
        <v>2410</v>
      </c>
      <c r="F50" s="38"/>
      <c r="G50" s="41"/>
      <c r="H50" s="40">
        <v>30</v>
      </c>
      <c r="I50" s="40">
        <v>2060</v>
      </c>
      <c r="J50" s="33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33"/>
    </row>
    <row r="53" spans="1:10" ht="12.75">
      <c r="A53" s="229"/>
      <c r="B53" s="229"/>
      <c r="C53" s="229"/>
      <c r="D53" s="229"/>
      <c r="E53" s="229"/>
      <c r="F53" s="229"/>
      <c r="G53" s="229"/>
      <c r="H53" s="229"/>
      <c r="I53" s="228"/>
      <c r="J53" s="228"/>
    </row>
    <row r="54" spans="1:10" ht="12.75">
      <c r="A54" s="225"/>
      <c r="B54" s="225"/>
      <c r="C54" s="225"/>
      <c r="D54" s="225"/>
      <c r="E54" s="214"/>
      <c r="F54" s="214"/>
      <c r="G54" s="214"/>
      <c r="H54" s="214"/>
      <c r="I54" s="214"/>
      <c r="J54" s="214"/>
    </row>
    <row r="55" spans="1:10" ht="12.75">
      <c r="A55" s="225"/>
      <c r="B55" s="225"/>
      <c r="C55" s="225"/>
      <c r="D55" s="225"/>
      <c r="E55" s="225"/>
      <c r="F55" s="225"/>
      <c r="G55" s="214"/>
      <c r="H55" s="214"/>
      <c r="I55" s="214"/>
      <c r="J55" s="214"/>
    </row>
    <row r="56" spans="1:10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</row>
    <row r="57" spans="1:10" ht="12.75">
      <c r="A57" s="213"/>
      <c r="B57" s="213"/>
      <c r="C57" s="213"/>
      <c r="D57" s="213"/>
      <c r="E57" s="213"/>
      <c r="F57" s="214"/>
      <c r="G57" s="214"/>
      <c r="H57" s="214"/>
      <c r="I57" s="214"/>
      <c r="J57" s="214"/>
    </row>
    <row r="58" spans="1:10" ht="12.75">
      <c r="A58" s="226"/>
      <c r="B58" s="226"/>
      <c r="C58" s="226"/>
      <c r="D58" s="226"/>
      <c r="E58" s="226"/>
      <c r="F58" s="226"/>
      <c r="G58" s="226"/>
      <c r="H58" s="214"/>
      <c r="I58" s="214"/>
      <c r="J58" s="214"/>
    </row>
    <row r="59" spans="1:10" ht="12.75">
      <c r="A59" s="213"/>
      <c r="B59" s="213"/>
      <c r="C59" s="213"/>
      <c r="D59" s="213"/>
      <c r="E59" s="214"/>
      <c r="F59" s="214"/>
      <c r="G59" s="214"/>
      <c r="H59" s="214"/>
      <c r="I59" s="214"/>
      <c r="J59" s="214"/>
    </row>
    <row r="60" spans="1:10" ht="12.75">
      <c r="A60" s="214"/>
      <c r="B60" s="214"/>
      <c r="C60" s="214"/>
      <c r="D60" s="214"/>
      <c r="E60" s="21"/>
      <c r="F60" s="21"/>
      <c r="G60" s="21"/>
      <c r="H60" s="21"/>
      <c r="I60" s="21"/>
      <c r="J60" s="21"/>
    </row>
  </sheetData>
  <mergeCells count="31">
    <mergeCell ref="E47:F47"/>
    <mergeCell ref="E37:F37"/>
    <mergeCell ref="A52:I52"/>
    <mergeCell ref="A53:H53"/>
    <mergeCell ref="I53:J53"/>
    <mergeCell ref="B43:C43"/>
    <mergeCell ref="E43:F43"/>
    <mergeCell ref="B47:C47"/>
    <mergeCell ref="B29:C29"/>
    <mergeCell ref="E29:F29"/>
    <mergeCell ref="B33:C33"/>
    <mergeCell ref="E33:F33"/>
    <mergeCell ref="A54:D54"/>
    <mergeCell ref="E54:J54"/>
    <mergeCell ref="A55:F55"/>
    <mergeCell ref="G55:J55"/>
    <mergeCell ref="A56:J56"/>
    <mergeCell ref="A57:E57"/>
    <mergeCell ref="F57:J57"/>
    <mergeCell ref="A58:G58"/>
    <mergeCell ref="H58:J58"/>
    <mergeCell ref="A59:D59"/>
    <mergeCell ref="E59:J59"/>
    <mergeCell ref="A60:D60"/>
    <mergeCell ref="C2:F7"/>
    <mergeCell ref="C9:F9"/>
    <mergeCell ref="B21:C21"/>
    <mergeCell ref="E21:F21"/>
    <mergeCell ref="B25:C25"/>
    <mergeCell ref="E25:F25"/>
    <mergeCell ref="B37:C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8">
      <selection activeCell="D1" sqref="A1:G49"/>
    </sheetView>
  </sheetViews>
  <sheetFormatPr defaultColWidth="9.00390625" defaultRowHeight="12.75"/>
  <cols>
    <col min="1" max="1" width="5.00390625" style="0" customWidth="1"/>
    <col min="2" max="2" width="8.625" style="0" customWidth="1"/>
    <col min="3" max="3" width="11.375" style="0" customWidth="1"/>
    <col min="4" max="4" width="20.375" style="0" customWidth="1"/>
    <col min="5" max="5" width="12.625" style="0" customWidth="1"/>
    <col min="6" max="6" width="14.00390625" style="0" customWidth="1"/>
    <col min="7" max="7" width="14.75390625" style="0" customWidth="1"/>
  </cols>
  <sheetData>
    <row r="1" spans="1:7" ht="12.75" customHeight="1">
      <c r="A1" s="231"/>
      <c r="B1" s="231"/>
      <c r="C1" s="231"/>
      <c r="D1" s="215" t="s">
        <v>179</v>
      </c>
      <c r="E1" s="215"/>
      <c r="F1" s="215"/>
      <c r="G1" s="215"/>
    </row>
    <row r="2" spans="1:7" ht="12.75" customHeight="1">
      <c r="A2" s="232"/>
      <c r="B2" s="232"/>
      <c r="C2" s="232"/>
      <c r="D2" s="216"/>
      <c r="E2" s="216"/>
      <c r="F2" s="216"/>
      <c r="G2" s="216"/>
    </row>
    <row r="3" spans="1:7" ht="12.75" customHeight="1">
      <c r="A3" s="232"/>
      <c r="B3" s="232"/>
      <c r="C3" s="232"/>
      <c r="D3" s="216"/>
      <c r="E3" s="216"/>
      <c r="F3" s="216"/>
      <c r="G3" s="216"/>
    </row>
    <row r="4" spans="1:7" ht="12.75" customHeight="1">
      <c r="A4" s="232"/>
      <c r="B4" s="232"/>
      <c r="C4" s="232"/>
      <c r="D4" s="216"/>
      <c r="E4" s="216"/>
      <c r="F4" s="216"/>
      <c r="G4" s="216"/>
    </row>
    <row r="5" spans="1:7" ht="12.75" customHeight="1">
      <c r="A5" s="232"/>
      <c r="B5" s="232"/>
      <c r="C5" s="232"/>
      <c r="D5" s="216"/>
      <c r="E5" s="216"/>
      <c r="F5" s="216"/>
      <c r="G5" s="216"/>
    </row>
    <row r="6" spans="1:7" ht="12.75" customHeight="1">
      <c r="A6" s="232"/>
      <c r="B6" s="232"/>
      <c r="C6" s="232"/>
      <c r="D6" s="230"/>
      <c r="E6" s="230"/>
      <c r="F6" s="230"/>
      <c r="G6" s="230"/>
    </row>
    <row r="7" spans="1:7" ht="14.25">
      <c r="A7" s="232"/>
      <c r="B7" s="232"/>
      <c r="C7" s="232"/>
      <c r="D7" s="1"/>
      <c r="E7" s="1"/>
      <c r="F7" s="1"/>
      <c r="G7" s="1"/>
    </row>
    <row r="8" spans="1:7" ht="15.75" thickBot="1">
      <c r="A8" s="232"/>
      <c r="B8" s="232"/>
      <c r="C8" s="232"/>
      <c r="D8" s="218" t="s">
        <v>24</v>
      </c>
      <c r="E8" s="219"/>
      <c r="F8" s="219"/>
      <c r="G8" s="219"/>
    </row>
    <row r="9" spans="1:7" ht="12.75">
      <c r="A9" s="232"/>
      <c r="B9" s="232"/>
      <c r="C9" s="232"/>
      <c r="D9" s="183"/>
      <c r="E9" s="183"/>
      <c r="F9" s="183"/>
      <c r="G9" s="183"/>
    </row>
    <row r="10" spans="1:7" ht="17.25" customHeight="1">
      <c r="A10" s="233"/>
      <c r="B10" s="233"/>
      <c r="C10" s="233"/>
      <c r="D10" s="184"/>
      <c r="E10" s="184"/>
      <c r="F10" s="184"/>
      <c r="G10" s="184"/>
    </row>
    <row r="11" spans="1:7" ht="30" customHeight="1" thickBot="1">
      <c r="A11" s="236" t="s">
        <v>39</v>
      </c>
      <c r="B11" s="211"/>
      <c r="C11" s="211"/>
      <c r="D11" s="211"/>
      <c r="E11" s="211"/>
      <c r="F11" s="211"/>
      <c r="G11" s="211"/>
    </row>
    <row r="12" spans="1:7" ht="14.25">
      <c r="A12" s="212" t="s">
        <v>2</v>
      </c>
      <c r="B12" s="205"/>
      <c r="C12" s="205"/>
      <c r="D12" s="205" t="s">
        <v>3</v>
      </c>
      <c r="E12" s="205" t="s">
        <v>7</v>
      </c>
      <c r="F12" s="205"/>
      <c r="G12" s="208"/>
    </row>
    <row r="13" spans="1:7" ht="15" thickBot="1">
      <c r="A13" s="206"/>
      <c r="B13" s="207"/>
      <c r="C13" s="207"/>
      <c r="D13" s="207"/>
      <c r="E13" s="3" t="s">
        <v>4</v>
      </c>
      <c r="F13" s="3" t="s">
        <v>5</v>
      </c>
      <c r="G13" s="4" t="s">
        <v>6</v>
      </c>
    </row>
    <row r="14" spans="1:7" ht="14.25">
      <c r="A14" s="234" t="s">
        <v>14</v>
      </c>
      <c r="B14" s="235"/>
      <c r="C14" s="235"/>
      <c r="D14" s="5" t="s">
        <v>15</v>
      </c>
      <c r="E14" s="6">
        <v>1300</v>
      </c>
      <c r="F14" s="7">
        <v>1660</v>
      </c>
      <c r="G14" s="7">
        <v>2020</v>
      </c>
    </row>
    <row r="15" spans="1:7" ht="14.25">
      <c r="A15" s="234" t="s">
        <v>25</v>
      </c>
      <c r="B15" s="235"/>
      <c r="C15" s="235"/>
      <c r="D15" s="5" t="s">
        <v>52</v>
      </c>
      <c r="E15" s="6">
        <v>1700</v>
      </c>
      <c r="F15" s="7">
        <v>2060</v>
      </c>
      <c r="G15" s="7">
        <v>2420</v>
      </c>
    </row>
    <row r="16" spans="1:7" ht="14.25">
      <c r="A16" s="234" t="s">
        <v>25</v>
      </c>
      <c r="B16" s="235"/>
      <c r="C16" s="235"/>
      <c r="D16" s="5" t="s">
        <v>20</v>
      </c>
      <c r="E16" s="6">
        <v>1750</v>
      </c>
      <c r="F16" s="7">
        <v>2110</v>
      </c>
      <c r="G16" s="7">
        <v>2470</v>
      </c>
    </row>
    <row r="17" spans="1:7" ht="14.25">
      <c r="A17" s="209" t="s">
        <v>26</v>
      </c>
      <c r="B17" s="210"/>
      <c r="C17" s="204"/>
      <c r="D17" s="5" t="s">
        <v>8</v>
      </c>
      <c r="E17" s="6">
        <v>1500</v>
      </c>
      <c r="F17" s="7">
        <v>1860</v>
      </c>
      <c r="G17" s="7">
        <v>2220</v>
      </c>
    </row>
    <row r="18" spans="1:7" ht="14.25">
      <c r="A18" s="234" t="s">
        <v>27</v>
      </c>
      <c r="B18" s="235"/>
      <c r="C18" s="235"/>
      <c r="D18" s="5" t="s">
        <v>28</v>
      </c>
      <c r="E18" s="6">
        <v>1600</v>
      </c>
      <c r="F18" s="7">
        <v>1960</v>
      </c>
      <c r="G18" s="7">
        <v>2320</v>
      </c>
    </row>
    <row r="19" spans="1:7" ht="14.25">
      <c r="A19" s="209" t="s">
        <v>29</v>
      </c>
      <c r="B19" s="210"/>
      <c r="C19" s="204"/>
      <c r="D19" s="5" t="s">
        <v>20</v>
      </c>
      <c r="E19" s="6">
        <v>1600</v>
      </c>
      <c r="F19" s="7">
        <v>1960</v>
      </c>
      <c r="G19" s="7">
        <v>2320</v>
      </c>
    </row>
    <row r="20" spans="1:7" ht="14.25">
      <c r="A20" s="234" t="s">
        <v>13</v>
      </c>
      <c r="B20" s="235"/>
      <c r="C20" s="235"/>
      <c r="D20" s="8" t="s">
        <v>53</v>
      </c>
      <c r="E20" s="6">
        <v>1900</v>
      </c>
      <c r="F20" s="7">
        <v>2260</v>
      </c>
      <c r="G20" s="7">
        <v>2620</v>
      </c>
    </row>
    <row r="21" spans="1:7" ht="14.25">
      <c r="A21" s="209" t="s">
        <v>30</v>
      </c>
      <c r="B21" s="210"/>
      <c r="C21" s="204"/>
      <c r="D21" s="5" t="s">
        <v>21</v>
      </c>
      <c r="E21" s="6">
        <v>1700</v>
      </c>
      <c r="F21" s="7">
        <v>2060</v>
      </c>
      <c r="G21" s="7">
        <v>2420</v>
      </c>
    </row>
    <row r="22" spans="1:7" ht="14.25">
      <c r="A22" s="209" t="s">
        <v>31</v>
      </c>
      <c r="B22" s="210"/>
      <c r="C22" s="204"/>
      <c r="D22" s="5" t="s">
        <v>12</v>
      </c>
      <c r="E22" s="6">
        <v>1700</v>
      </c>
      <c r="F22" s="7">
        <v>2060</v>
      </c>
      <c r="G22" s="7">
        <v>2420</v>
      </c>
    </row>
    <row r="23" spans="1:7" ht="14.25">
      <c r="A23" s="209" t="s">
        <v>32</v>
      </c>
      <c r="B23" s="210"/>
      <c r="C23" s="204"/>
      <c r="D23" s="5" t="s">
        <v>57</v>
      </c>
      <c r="E23" s="6">
        <v>1600</v>
      </c>
      <c r="F23" s="7">
        <v>1960</v>
      </c>
      <c r="G23" s="7">
        <v>2320</v>
      </c>
    </row>
    <row r="24" spans="1:7" ht="14.25">
      <c r="A24" s="234" t="s">
        <v>98</v>
      </c>
      <c r="B24" s="235"/>
      <c r="C24" s="235"/>
      <c r="D24" s="5" t="s">
        <v>56</v>
      </c>
      <c r="E24" s="6">
        <v>1600</v>
      </c>
      <c r="F24" s="7">
        <v>1960</v>
      </c>
      <c r="G24" s="7">
        <v>2320</v>
      </c>
    </row>
    <row r="25" spans="1:7" ht="14.25">
      <c r="A25" s="234" t="s">
        <v>97</v>
      </c>
      <c r="B25" s="235"/>
      <c r="C25" s="235"/>
      <c r="D25" s="5" t="s">
        <v>12</v>
      </c>
      <c r="E25" s="6">
        <v>1950</v>
      </c>
      <c r="F25" s="7">
        <v>2310</v>
      </c>
      <c r="G25" s="7">
        <v>2670</v>
      </c>
    </row>
    <row r="26" spans="1:7" ht="14.25">
      <c r="A26" s="234" t="s">
        <v>55</v>
      </c>
      <c r="B26" s="235"/>
      <c r="C26" s="235"/>
      <c r="D26" s="5" t="s">
        <v>9</v>
      </c>
      <c r="E26" s="6">
        <v>1950</v>
      </c>
      <c r="F26" s="7">
        <v>2310</v>
      </c>
      <c r="G26" s="7">
        <v>2670</v>
      </c>
    </row>
    <row r="27" spans="1:7" ht="14.25">
      <c r="A27" s="234" t="s">
        <v>16</v>
      </c>
      <c r="B27" s="235"/>
      <c r="C27" s="235"/>
      <c r="D27" s="5" t="s">
        <v>8</v>
      </c>
      <c r="E27" s="6">
        <v>1500</v>
      </c>
      <c r="F27" s="7">
        <v>1860</v>
      </c>
      <c r="G27" s="7">
        <v>2220</v>
      </c>
    </row>
    <row r="28" spans="1:7" ht="14.25">
      <c r="A28" s="234" t="s">
        <v>17</v>
      </c>
      <c r="B28" s="235"/>
      <c r="C28" s="235"/>
      <c r="D28" s="5" t="s">
        <v>18</v>
      </c>
      <c r="E28" s="6">
        <v>1700</v>
      </c>
      <c r="F28" s="7">
        <v>2060</v>
      </c>
      <c r="G28" s="7">
        <v>2420</v>
      </c>
    </row>
    <row r="29" spans="1:7" ht="14.25">
      <c r="A29" s="234" t="s">
        <v>33</v>
      </c>
      <c r="B29" s="235"/>
      <c r="C29" s="235"/>
      <c r="D29" s="5" t="s">
        <v>34</v>
      </c>
      <c r="E29" s="6">
        <v>1950</v>
      </c>
      <c r="F29" s="7">
        <v>2310</v>
      </c>
      <c r="G29" s="7">
        <v>2670</v>
      </c>
    </row>
    <row r="30" spans="1:7" ht="14.25">
      <c r="A30" s="234" t="s">
        <v>35</v>
      </c>
      <c r="B30" s="235"/>
      <c r="C30" s="235"/>
      <c r="D30" s="5" t="s">
        <v>34</v>
      </c>
      <c r="E30" s="6">
        <v>1950</v>
      </c>
      <c r="F30" s="7">
        <v>2310</v>
      </c>
      <c r="G30" s="7">
        <v>2670</v>
      </c>
    </row>
    <row r="31" spans="1:7" ht="14.25">
      <c r="A31" s="234" t="s">
        <v>10</v>
      </c>
      <c r="B31" s="235"/>
      <c r="C31" s="235"/>
      <c r="D31" s="8" t="s">
        <v>54</v>
      </c>
      <c r="E31" s="6">
        <v>1900</v>
      </c>
      <c r="F31" s="7">
        <v>2260</v>
      </c>
      <c r="G31" s="7">
        <v>2620</v>
      </c>
    </row>
    <row r="32" spans="1:7" ht="14.25">
      <c r="A32" s="234" t="s">
        <v>11</v>
      </c>
      <c r="B32" s="235"/>
      <c r="C32" s="235"/>
      <c r="D32" s="5" t="s">
        <v>36</v>
      </c>
      <c r="E32" s="6">
        <v>1900</v>
      </c>
      <c r="F32" s="7">
        <v>2260</v>
      </c>
      <c r="G32" s="7">
        <v>2620</v>
      </c>
    </row>
    <row r="33" spans="1:7" ht="14.25">
      <c r="A33" s="234" t="s">
        <v>58</v>
      </c>
      <c r="B33" s="235"/>
      <c r="C33" s="235"/>
      <c r="D33" s="5" t="s">
        <v>59</v>
      </c>
      <c r="E33" s="6">
        <v>1500</v>
      </c>
      <c r="F33" s="6">
        <v>1860</v>
      </c>
      <c r="G33" s="7">
        <v>2220</v>
      </c>
    </row>
    <row r="34" spans="1:7" ht="14.25">
      <c r="A34" s="237"/>
      <c r="B34" s="238"/>
      <c r="C34" s="238"/>
      <c r="D34" s="9"/>
      <c r="E34" s="10"/>
      <c r="F34" s="10"/>
      <c r="G34" s="11"/>
    </row>
    <row r="35" spans="1:7" ht="15" thickBot="1">
      <c r="A35" s="239"/>
      <c r="B35" s="240"/>
      <c r="C35" s="240"/>
      <c r="D35" s="12"/>
      <c r="E35" s="13"/>
      <c r="F35" s="13"/>
      <c r="G35" s="14"/>
    </row>
    <row r="36" spans="1:7" ht="15">
      <c r="A36" s="16" t="s">
        <v>1</v>
      </c>
      <c r="B36" s="15"/>
      <c r="C36" s="15"/>
      <c r="D36" s="15"/>
      <c r="E36" s="15"/>
      <c r="F36" s="15"/>
      <c r="G36" s="2"/>
    </row>
    <row r="37" spans="1:7" ht="14.25">
      <c r="A37" s="17" t="s">
        <v>19</v>
      </c>
      <c r="B37" s="15"/>
      <c r="C37" s="15"/>
      <c r="D37" s="15"/>
      <c r="E37" s="15"/>
      <c r="F37" s="15"/>
      <c r="G37" s="2"/>
    </row>
    <row r="38" spans="1:7" ht="12.75">
      <c r="A38" s="106" t="s">
        <v>99</v>
      </c>
      <c r="B38" s="106"/>
      <c r="C38" s="106"/>
      <c r="D38" s="106"/>
      <c r="E38" s="106"/>
      <c r="F38" s="79"/>
      <c r="G38" s="79"/>
    </row>
    <row r="39" spans="1:6" ht="12.75">
      <c r="A39" s="106" t="s">
        <v>100</v>
      </c>
      <c r="B39" s="79"/>
      <c r="C39" s="79"/>
      <c r="D39" s="79"/>
      <c r="E39" s="79"/>
      <c r="F39" s="79"/>
    </row>
    <row r="40" spans="1:7" ht="12.75">
      <c r="A40" s="106" t="s">
        <v>101</v>
      </c>
      <c r="B40" s="106"/>
      <c r="C40" s="106"/>
      <c r="D40" s="79"/>
      <c r="E40" s="79"/>
      <c r="F40" s="79"/>
      <c r="G40" s="79"/>
    </row>
    <row r="41" spans="1:7" ht="12.75">
      <c r="A41" s="106" t="s">
        <v>177</v>
      </c>
      <c r="B41" s="106"/>
      <c r="C41" s="106"/>
      <c r="D41" s="106"/>
      <c r="E41" s="106"/>
      <c r="F41" s="106"/>
      <c r="G41" s="79"/>
    </row>
    <row r="42" spans="1:7" ht="12.75">
      <c r="A42" s="201" t="s">
        <v>178</v>
      </c>
      <c r="B42" s="201"/>
      <c r="C42" s="202"/>
      <c r="D42" s="202"/>
      <c r="E42" s="202"/>
      <c r="F42" s="202"/>
      <c r="G42" s="202"/>
    </row>
    <row r="43" spans="1:7" ht="12.75">
      <c r="A43" s="2">
        <v>1</v>
      </c>
      <c r="B43" s="18" t="s">
        <v>40</v>
      </c>
      <c r="C43" s="2"/>
      <c r="D43" s="2"/>
      <c r="E43" s="2"/>
      <c r="F43" s="2"/>
      <c r="G43" s="2"/>
    </row>
    <row r="44" spans="1:7" ht="12.75">
      <c r="A44" s="2">
        <v>2</v>
      </c>
      <c r="B44" s="18" t="s">
        <v>23</v>
      </c>
      <c r="C44" s="2"/>
      <c r="D44" s="2"/>
      <c r="E44" s="2"/>
      <c r="F44" s="2"/>
      <c r="G44" s="2"/>
    </row>
    <row r="45" spans="1:7" ht="12.75">
      <c r="A45" s="2">
        <v>3</v>
      </c>
      <c r="B45" s="18" t="s">
        <v>22</v>
      </c>
      <c r="C45" s="2"/>
      <c r="D45" s="2"/>
      <c r="E45" s="2"/>
      <c r="F45" s="2"/>
      <c r="G45" s="19"/>
    </row>
    <row r="47" ht="15.75">
      <c r="B47" s="20" t="s">
        <v>0</v>
      </c>
    </row>
    <row r="48" ht="15.75">
      <c r="B48" s="20" t="s">
        <v>37</v>
      </c>
    </row>
    <row r="49" ht="15.75">
      <c r="B49" s="20" t="s">
        <v>38</v>
      </c>
    </row>
    <row r="50" spans="1:7" ht="12.75">
      <c r="A50" s="203"/>
      <c r="B50" s="203"/>
      <c r="C50" s="203"/>
      <c r="D50" s="203"/>
      <c r="E50" s="202"/>
      <c r="F50" s="202"/>
      <c r="G50" s="202"/>
    </row>
    <row r="51" spans="1:6" ht="12.75">
      <c r="A51" s="103"/>
      <c r="B51" s="214"/>
      <c r="C51" s="214"/>
      <c r="D51" s="214"/>
      <c r="E51" s="214"/>
      <c r="F51" s="214"/>
    </row>
    <row r="52" spans="1:6" ht="12.75">
      <c r="A52" s="21"/>
      <c r="B52" s="21"/>
      <c r="C52" s="21"/>
      <c r="D52" s="21"/>
      <c r="E52" s="21"/>
      <c r="F52" s="21"/>
    </row>
    <row r="53" ht="20.25">
      <c r="A53" s="104"/>
    </row>
  </sheetData>
  <mergeCells count="32">
    <mergeCell ref="B51:F51"/>
    <mergeCell ref="A42:G42"/>
    <mergeCell ref="A50:G50"/>
    <mergeCell ref="A34:C34"/>
    <mergeCell ref="A35:C35"/>
    <mergeCell ref="A30:C30"/>
    <mergeCell ref="A31:C31"/>
    <mergeCell ref="A32:C32"/>
    <mergeCell ref="A33:C33"/>
    <mergeCell ref="A29:C29"/>
    <mergeCell ref="A22:C22"/>
    <mergeCell ref="A23:C23"/>
    <mergeCell ref="A24:C24"/>
    <mergeCell ref="A25:C25"/>
    <mergeCell ref="A26:C26"/>
    <mergeCell ref="A27:C27"/>
    <mergeCell ref="A19:C19"/>
    <mergeCell ref="A20:C20"/>
    <mergeCell ref="A21:C21"/>
    <mergeCell ref="A28:C28"/>
    <mergeCell ref="A15:C15"/>
    <mergeCell ref="A16:C16"/>
    <mergeCell ref="A17:C17"/>
    <mergeCell ref="A18:C18"/>
    <mergeCell ref="D8:G8"/>
    <mergeCell ref="D1:G6"/>
    <mergeCell ref="A1:C10"/>
    <mergeCell ref="A14:C14"/>
    <mergeCell ref="A11:G11"/>
    <mergeCell ref="A12:C13"/>
    <mergeCell ref="D12:D13"/>
    <mergeCell ref="E12:G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N34" sqref="A1:N34"/>
    </sheetView>
  </sheetViews>
  <sheetFormatPr defaultColWidth="9.00390625" defaultRowHeight="12.75"/>
  <cols>
    <col min="4" max="4" width="16.875" style="0" customWidth="1"/>
    <col min="5" max="5" width="9.625" style="0" customWidth="1"/>
    <col min="6" max="6" width="7.75390625" style="0" customWidth="1"/>
    <col min="7" max="7" width="7.625" style="0" customWidth="1"/>
    <col min="8" max="8" width="7.375" style="0" customWidth="1"/>
    <col min="9" max="9" width="8.75390625" style="0" customWidth="1"/>
    <col min="10" max="10" width="7.875" style="0" customWidth="1"/>
    <col min="11" max="11" width="8.125" style="0" customWidth="1"/>
    <col min="12" max="12" width="6.75390625" style="0" customWidth="1"/>
  </cols>
  <sheetData>
    <row r="1" spans="1:14" ht="12.75">
      <c r="A1" s="76"/>
      <c r="B1" s="76"/>
      <c r="C1" s="76"/>
      <c r="D1" s="256"/>
      <c r="E1" s="256"/>
      <c r="F1" s="257"/>
      <c r="G1" s="257"/>
      <c r="H1" s="257"/>
      <c r="I1" s="256" t="s">
        <v>86</v>
      </c>
      <c r="J1" s="256"/>
      <c r="K1" s="256"/>
      <c r="L1" s="256"/>
      <c r="M1" s="256"/>
      <c r="N1" s="256"/>
    </row>
    <row r="2" spans="1:14" ht="12.75">
      <c r="A2" s="77"/>
      <c r="B2" s="77"/>
      <c r="C2" s="77"/>
      <c r="D2" s="258"/>
      <c r="E2" s="258"/>
      <c r="F2" s="258"/>
      <c r="G2" s="258"/>
      <c r="H2" s="258"/>
      <c r="I2" s="260"/>
      <c r="J2" s="260"/>
      <c r="K2" s="260"/>
      <c r="L2" s="260"/>
      <c r="M2" s="260"/>
      <c r="N2" s="260"/>
    </row>
    <row r="3" spans="1:14" ht="12.75">
      <c r="A3" s="262" t="s">
        <v>24</v>
      </c>
      <c r="B3" s="263"/>
      <c r="C3" s="263"/>
      <c r="D3" s="258"/>
      <c r="E3" s="258"/>
      <c r="F3" s="258"/>
      <c r="G3" s="258"/>
      <c r="H3" s="258"/>
      <c r="I3" s="260"/>
      <c r="J3" s="260"/>
      <c r="K3" s="260"/>
      <c r="L3" s="260"/>
      <c r="M3" s="260"/>
      <c r="N3" s="260"/>
    </row>
    <row r="4" spans="1:14" ht="12.75">
      <c r="A4" s="264"/>
      <c r="B4" s="264"/>
      <c r="C4" s="264"/>
      <c r="D4" s="258"/>
      <c r="E4" s="258"/>
      <c r="F4" s="258"/>
      <c r="G4" s="258"/>
      <c r="H4" s="258"/>
      <c r="I4" s="260"/>
      <c r="J4" s="260"/>
      <c r="K4" s="260"/>
      <c r="L4" s="260"/>
      <c r="M4" s="260"/>
      <c r="N4" s="260"/>
    </row>
    <row r="5" spans="1:14" ht="12.75">
      <c r="A5" s="265"/>
      <c r="B5" s="265"/>
      <c r="C5" s="265"/>
      <c r="D5" s="258"/>
      <c r="E5" s="258"/>
      <c r="F5" s="258"/>
      <c r="G5" s="258"/>
      <c r="H5" s="258"/>
      <c r="I5" s="260"/>
      <c r="J5" s="260"/>
      <c r="K5" s="260"/>
      <c r="L5" s="260"/>
      <c r="M5" s="260"/>
      <c r="N5" s="260"/>
    </row>
    <row r="6" spans="1:14" ht="24.75" customHeight="1">
      <c r="A6" s="78"/>
      <c r="B6" s="78"/>
      <c r="C6" s="78"/>
      <c r="D6" s="259"/>
      <c r="E6" s="259"/>
      <c r="F6" s="259"/>
      <c r="G6" s="259"/>
      <c r="H6" s="259"/>
      <c r="I6" s="261"/>
      <c r="J6" s="261"/>
      <c r="K6" s="261"/>
      <c r="L6" s="261"/>
      <c r="M6" s="261"/>
      <c r="N6" s="261"/>
    </row>
    <row r="7" spans="1:8" ht="10.5" customHeight="1">
      <c r="A7" s="79"/>
      <c r="B7" s="79"/>
      <c r="C7" s="79"/>
      <c r="D7" s="80"/>
      <c r="E7" s="80"/>
      <c r="F7" s="80"/>
      <c r="G7" s="80"/>
      <c r="H7" s="80"/>
    </row>
    <row r="8" spans="1:8" ht="8.25" customHeight="1" thickBot="1">
      <c r="A8" s="79"/>
      <c r="B8" s="79"/>
      <c r="C8" s="79"/>
      <c r="E8" s="81"/>
      <c r="F8" s="82"/>
      <c r="G8" s="82"/>
      <c r="H8" s="82"/>
    </row>
    <row r="9" spans="1:3" ht="9" customHeight="1">
      <c r="A9" s="79"/>
      <c r="B9" s="79"/>
      <c r="C9" s="79"/>
    </row>
    <row r="10" spans="1:3" ht="12.75">
      <c r="A10" s="79"/>
      <c r="B10" s="79"/>
      <c r="C10" s="79"/>
    </row>
    <row r="11" spans="1:14" ht="16.5" customHeight="1">
      <c r="A11" s="266" t="s">
        <v>87</v>
      </c>
      <c r="B11" s="266"/>
      <c r="C11" s="266"/>
      <c r="D11" s="266"/>
      <c r="E11" s="266"/>
      <c r="F11" s="266"/>
      <c r="G11" s="266"/>
      <c r="H11" s="266"/>
      <c r="I11" s="244"/>
      <c r="J11" s="244"/>
      <c r="K11" s="244"/>
      <c r="L11" s="244"/>
      <c r="M11" s="244"/>
      <c r="N11" s="244"/>
    </row>
    <row r="12" spans="1:14" ht="13.5" customHeight="1" thickBot="1">
      <c r="A12" s="246" t="s">
        <v>39</v>
      </c>
      <c r="B12" s="247"/>
      <c r="C12" s="247"/>
      <c r="D12" s="247"/>
      <c r="E12" s="247"/>
      <c r="F12" s="247"/>
      <c r="G12" s="247"/>
      <c r="H12" s="247"/>
      <c r="I12" s="248"/>
      <c r="J12" s="248"/>
      <c r="K12" s="248"/>
      <c r="L12" s="248"/>
      <c r="M12" s="248"/>
      <c r="N12" s="248"/>
    </row>
    <row r="13" spans="1:14" ht="10.5" customHeight="1">
      <c r="A13" s="249" t="s">
        <v>2</v>
      </c>
      <c r="B13" s="250"/>
      <c r="C13" s="250"/>
      <c r="D13" s="250" t="s">
        <v>3</v>
      </c>
      <c r="E13" s="253" t="s">
        <v>7</v>
      </c>
      <c r="F13" s="254"/>
      <c r="G13" s="254"/>
      <c r="H13" s="254"/>
      <c r="I13" s="254"/>
      <c r="J13" s="254"/>
      <c r="K13" s="254"/>
      <c r="L13" s="254"/>
      <c r="M13" s="254"/>
      <c r="N13" s="255"/>
    </row>
    <row r="14" spans="1:14" ht="12" customHeight="1" thickBot="1">
      <c r="A14" s="251"/>
      <c r="B14" s="252"/>
      <c r="C14" s="252"/>
      <c r="D14" s="252"/>
      <c r="E14" s="83" t="s">
        <v>88</v>
      </c>
      <c r="F14" s="83" t="s">
        <v>4</v>
      </c>
      <c r="G14" s="83" t="s">
        <v>5</v>
      </c>
      <c r="H14" s="84" t="s">
        <v>6</v>
      </c>
      <c r="I14" s="83" t="s">
        <v>89</v>
      </c>
      <c r="J14" s="83" t="s">
        <v>90</v>
      </c>
      <c r="K14" s="84" t="s">
        <v>91</v>
      </c>
      <c r="L14" s="83" t="s">
        <v>92</v>
      </c>
      <c r="M14" s="83" t="s">
        <v>93</v>
      </c>
      <c r="N14" s="84" t="s">
        <v>94</v>
      </c>
    </row>
    <row r="15" spans="1:14" ht="14.25">
      <c r="A15" s="241" t="s">
        <v>14</v>
      </c>
      <c r="B15" s="242"/>
      <c r="C15" s="242"/>
      <c r="D15" s="85" t="s">
        <v>15</v>
      </c>
      <c r="E15" s="86">
        <f>F15-280</f>
        <v>1020</v>
      </c>
      <c r="F15" s="86">
        <v>1300</v>
      </c>
      <c r="G15" s="87">
        <f>F15+360</f>
        <v>1660</v>
      </c>
      <c r="H15" s="87">
        <v>2020</v>
      </c>
      <c r="I15" s="86">
        <v>2153</v>
      </c>
      <c r="J15" s="87">
        <v>2476</v>
      </c>
      <c r="K15" s="87">
        <v>2847</v>
      </c>
      <c r="L15" s="86">
        <v>3274</v>
      </c>
      <c r="M15" s="87">
        <v>3437</v>
      </c>
      <c r="N15" s="87">
        <v>3610</v>
      </c>
    </row>
    <row r="16" spans="1:14" ht="14.25">
      <c r="A16" s="241" t="s">
        <v>25</v>
      </c>
      <c r="B16" s="242"/>
      <c r="C16" s="242"/>
      <c r="D16" s="85" t="s">
        <v>52</v>
      </c>
      <c r="E16" s="86">
        <f aca="true" t="shared" si="0" ref="E16:E34">F16-280</f>
        <v>1420</v>
      </c>
      <c r="F16" s="86">
        <v>1700</v>
      </c>
      <c r="G16" s="87">
        <f aca="true" t="shared" si="1" ref="G16:G34">F16+360</f>
        <v>2060</v>
      </c>
      <c r="H16" s="87">
        <v>2420</v>
      </c>
      <c r="I16" s="86">
        <f>H16+450</f>
        <v>2870</v>
      </c>
      <c r="J16" s="87">
        <f>I16+450</f>
        <v>3320</v>
      </c>
      <c r="K16" s="87">
        <f>J16+450</f>
        <v>3770</v>
      </c>
      <c r="L16" s="86">
        <f>K16+540</f>
        <v>4310</v>
      </c>
      <c r="M16" s="87">
        <f>L16+540</f>
        <v>4850</v>
      </c>
      <c r="N16" s="87">
        <f>M16+540</f>
        <v>5390</v>
      </c>
    </row>
    <row r="17" spans="1:14" ht="14.25">
      <c r="A17" s="241" t="s">
        <v>25</v>
      </c>
      <c r="B17" s="242"/>
      <c r="C17" s="242"/>
      <c r="D17" s="85" t="s">
        <v>20</v>
      </c>
      <c r="E17" s="86">
        <f t="shared" si="0"/>
        <v>1470</v>
      </c>
      <c r="F17" s="86">
        <v>1750</v>
      </c>
      <c r="G17" s="87">
        <f t="shared" si="1"/>
        <v>2110</v>
      </c>
      <c r="H17" s="87">
        <v>2470</v>
      </c>
      <c r="I17" s="86">
        <f aca="true" t="shared" si="2" ref="I17:K32">H17+450</f>
        <v>2920</v>
      </c>
      <c r="J17" s="87">
        <f t="shared" si="2"/>
        <v>3370</v>
      </c>
      <c r="K17" s="87">
        <f t="shared" si="2"/>
        <v>3820</v>
      </c>
      <c r="L17" s="86">
        <f aca="true" t="shared" si="3" ref="L17:N32">K17+540</f>
        <v>4360</v>
      </c>
      <c r="M17" s="87">
        <f t="shared" si="3"/>
        <v>4900</v>
      </c>
      <c r="N17" s="87">
        <f t="shared" si="3"/>
        <v>5440</v>
      </c>
    </row>
    <row r="18" spans="1:14" ht="14.25">
      <c r="A18" s="243" t="s">
        <v>26</v>
      </c>
      <c r="B18" s="244"/>
      <c r="C18" s="245"/>
      <c r="D18" s="85" t="s">
        <v>8</v>
      </c>
      <c r="E18" s="86">
        <f t="shared" si="0"/>
        <v>1220</v>
      </c>
      <c r="F18" s="86">
        <v>1500</v>
      </c>
      <c r="G18" s="87">
        <f t="shared" si="1"/>
        <v>1860</v>
      </c>
      <c r="H18" s="87">
        <v>2220</v>
      </c>
      <c r="I18" s="86">
        <f t="shared" si="2"/>
        <v>2670</v>
      </c>
      <c r="J18" s="87">
        <f t="shared" si="2"/>
        <v>3120</v>
      </c>
      <c r="K18" s="87">
        <f t="shared" si="2"/>
        <v>3570</v>
      </c>
      <c r="L18" s="86">
        <f t="shared" si="3"/>
        <v>4110</v>
      </c>
      <c r="M18" s="87">
        <f t="shared" si="3"/>
        <v>4650</v>
      </c>
      <c r="N18" s="87">
        <f t="shared" si="3"/>
        <v>5190</v>
      </c>
    </row>
    <row r="19" spans="1:14" ht="14.25">
      <c r="A19" s="241" t="s">
        <v>27</v>
      </c>
      <c r="B19" s="242"/>
      <c r="C19" s="242"/>
      <c r="D19" s="85" t="s">
        <v>28</v>
      </c>
      <c r="E19" s="86">
        <f t="shared" si="0"/>
        <v>1320</v>
      </c>
      <c r="F19" s="86">
        <v>1600</v>
      </c>
      <c r="G19" s="87">
        <f t="shared" si="1"/>
        <v>1960</v>
      </c>
      <c r="H19" s="87">
        <v>2320</v>
      </c>
      <c r="I19" s="86">
        <f t="shared" si="2"/>
        <v>2770</v>
      </c>
      <c r="J19" s="87">
        <f t="shared" si="2"/>
        <v>3220</v>
      </c>
      <c r="K19" s="87">
        <f t="shared" si="2"/>
        <v>3670</v>
      </c>
      <c r="L19" s="86">
        <f t="shared" si="3"/>
        <v>4210</v>
      </c>
      <c r="M19" s="87">
        <f t="shared" si="3"/>
        <v>4750</v>
      </c>
      <c r="N19" s="87">
        <f t="shared" si="3"/>
        <v>5290</v>
      </c>
    </row>
    <row r="20" spans="1:14" ht="14.25">
      <c r="A20" s="243" t="s">
        <v>29</v>
      </c>
      <c r="B20" s="244"/>
      <c r="C20" s="245"/>
      <c r="D20" s="85" t="s">
        <v>20</v>
      </c>
      <c r="E20" s="86">
        <f t="shared" si="0"/>
        <v>1320</v>
      </c>
      <c r="F20" s="86">
        <v>1600</v>
      </c>
      <c r="G20" s="87">
        <f t="shared" si="1"/>
        <v>1960</v>
      </c>
      <c r="H20" s="87">
        <v>2320</v>
      </c>
      <c r="I20" s="86">
        <f t="shared" si="2"/>
        <v>2770</v>
      </c>
      <c r="J20" s="87">
        <f t="shared" si="2"/>
        <v>3220</v>
      </c>
      <c r="K20" s="87">
        <f t="shared" si="2"/>
        <v>3670</v>
      </c>
      <c r="L20" s="86">
        <f t="shared" si="3"/>
        <v>4210</v>
      </c>
      <c r="M20" s="87">
        <f t="shared" si="3"/>
        <v>4750</v>
      </c>
      <c r="N20" s="87">
        <f t="shared" si="3"/>
        <v>5290</v>
      </c>
    </row>
    <row r="21" spans="1:14" ht="14.25">
      <c r="A21" s="241" t="s">
        <v>13</v>
      </c>
      <c r="B21" s="242"/>
      <c r="C21" s="242"/>
      <c r="D21" s="88" t="s">
        <v>53</v>
      </c>
      <c r="E21" s="86">
        <f t="shared" si="0"/>
        <v>1620</v>
      </c>
      <c r="F21" s="86">
        <v>1900</v>
      </c>
      <c r="G21" s="87">
        <f t="shared" si="1"/>
        <v>2260</v>
      </c>
      <c r="H21" s="87">
        <v>2620</v>
      </c>
      <c r="I21" s="86">
        <f t="shared" si="2"/>
        <v>3070</v>
      </c>
      <c r="J21" s="87">
        <f t="shared" si="2"/>
        <v>3520</v>
      </c>
      <c r="K21" s="87">
        <f t="shared" si="2"/>
        <v>3970</v>
      </c>
      <c r="L21" s="86">
        <f t="shared" si="3"/>
        <v>4510</v>
      </c>
      <c r="M21" s="87">
        <f t="shared" si="3"/>
        <v>5050</v>
      </c>
      <c r="N21" s="87">
        <f t="shared" si="3"/>
        <v>5590</v>
      </c>
    </row>
    <row r="22" spans="1:14" ht="14.25">
      <c r="A22" s="243" t="s">
        <v>30</v>
      </c>
      <c r="B22" s="244"/>
      <c r="C22" s="245"/>
      <c r="D22" s="85" t="s">
        <v>21</v>
      </c>
      <c r="E22" s="86">
        <f t="shared" si="0"/>
        <v>1420</v>
      </c>
      <c r="F22" s="86">
        <v>1700</v>
      </c>
      <c r="G22" s="87">
        <f t="shared" si="1"/>
        <v>2060</v>
      </c>
      <c r="H22" s="87">
        <v>2420</v>
      </c>
      <c r="I22" s="86">
        <f t="shared" si="2"/>
        <v>2870</v>
      </c>
      <c r="J22" s="87">
        <f t="shared" si="2"/>
        <v>3320</v>
      </c>
      <c r="K22" s="87">
        <f t="shared" si="2"/>
        <v>3770</v>
      </c>
      <c r="L22" s="86">
        <f t="shared" si="3"/>
        <v>4310</v>
      </c>
      <c r="M22" s="87">
        <f t="shared" si="3"/>
        <v>4850</v>
      </c>
      <c r="N22" s="87">
        <f t="shared" si="3"/>
        <v>5390</v>
      </c>
    </row>
    <row r="23" spans="1:14" ht="14.25">
      <c r="A23" s="243" t="s">
        <v>31</v>
      </c>
      <c r="B23" s="244"/>
      <c r="C23" s="245"/>
      <c r="D23" s="85" t="s">
        <v>12</v>
      </c>
      <c r="E23" s="86">
        <f t="shared" si="0"/>
        <v>1420</v>
      </c>
      <c r="F23" s="86">
        <v>1700</v>
      </c>
      <c r="G23" s="87">
        <f t="shared" si="1"/>
        <v>2060</v>
      </c>
      <c r="H23" s="87">
        <v>2420</v>
      </c>
      <c r="I23" s="86">
        <f t="shared" si="2"/>
        <v>2870</v>
      </c>
      <c r="J23" s="87">
        <f t="shared" si="2"/>
        <v>3320</v>
      </c>
      <c r="K23" s="87">
        <f t="shared" si="2"/>
        <v>3770</v>
      </c>
      <c r="L23" s="86">
        <f t="shared" si="3"/>
        <v>4310</v>
      </c>
      <c r="M23" s="87">
        <f t="shared" si="3"/>
        <v>4850</v>
      </c>
      <c r="N23" s="87">
        <f t="shared" si="3"/>
        <v>5390</v>
      </c>
    </row>
    <row r="24" spans="1:14" ht="14.25">
      <c r="A24" s="243" t="s">
        <v>32</v>
      </c>
      <c r="B24" s="244"/>
      <c r="C24" s="245"/>
      <c r="D24" s="85" t="s">
        <v>57</v>
      </c>
      <c r="E24" s="86">
        <f t="shared" si="0"/>
        <v>1320</v>
      </c>
      <c r="F24" s="86">
        <v>1600</v>
      </c>
      <c r="G24" s="87">
        <f t="shared" si="1"/>
        <v>1960</v>
      </c>
      <c r="H24" s="87">
        <v>2320</v>
      </c>
      <c r="I24" s="86">
        <f t="shared" si="2"/>
        <v>2770</v>
      </c>
      <c r="J24" s="87">
        <f t="shared" si="2"/>
        <v>3220</v>
      </c>
      <c r="K24" s="87">
        <f t="shared" si="2"/>
        <v>3670</v>
      </c>
      <c r="L24" s="86">
        <f t="shared" si="3"/>
        <v>4210</v>
      </c>
      <c r="M24" s="87">
        <f t="shared" si="3"/>
        <v>4750</v>
      </c>
      <c r="N24" s="87">
        <f t="shared" si="3"/>
        <v>5290</v>
      </c>
    </row>
    <row r="25" spans="1:14" ht="14.25">
      <c r="A25" s="241" t="s">
        <v>98</v>
      </c>
      <c r="B25" s="242"/>
      <c r="C25" s="242"/>
      <c r="D25" s="85" t="s">
        <v>56</v>
      </c>
      <c r="E25" s="86">
        <f t="shared" si="0"/>
        <v>1320</v>
      </c>
      <c r="F25" s="86">
        <v>1600</v>
      </c>
      <c r="G25" s="87">
        <f t="shared" si="1"/>
        <v>1960</v>
      </c>
      <c r="H25" s="87">
        <v>2320</v>
      </c>
      <c r="I25" s="86">
        <f t="shared" si="2"/>
        <v>2770</v>
      </c>
      <c r="J25" s="87">
        <f t="shared" si="2"/>
        <v>3220</v>
      </c>
      <c r="K25" s="87">
        <f t="shared" si="2"/>
        <v>3670</v>
      </c>
      <c r="L25" s="86">
        <f t="shared" si="3"/>
        <v>4210</v>
      </c>
      <c r="M25" s="87">
        <f t="shared" si="3"/>
        <v>4750</v>
      </c>
      <c r="N25" s="87">
        <f t="shared" si="3"/>
        <v>5290</v>
      </c>
    </row>
    <row r="26" spans="1:14" ht="14.25">
      <c r="A26" s="241" t="s">
        <v>97</v>
      </c>
      <c r="B26" s="242"/>
      <c r="C26" s="242"/>
      <c r="D26" s="85" t="s">
        <v>12</v>
      </c>
      <c r="E26" s="86">
        <f t="shared" si="0"/>
        <v>1670</v>
      </c>
      <c r="F26" s="86">
        <v>1950</v>
      </c>
      <c r="G26" s="87">
        <f t="shared" si="1"/>
        <v>2310</v>
      </c>
      <c r="H26" s="87">
        <v>2670</v>
      </c>
      <c r="I26" s="86">
        <f t="shared" si="2"/>
        <v>3120</v>
      </c>
      <c r="J26" s="87">
        <f t="shared" si="2"/>
        <v>3570</v>
      </c>
      <c r="K26" s="87">
        <f t="shared" si="2"/>
        <v>4020</v>
      </c>
      <c r="L26" s="86">
        <f t="shared" si="3"/>
        <v>4560</v>
      </c>
      <c r="M26" s="87">
        <f t="shared" si="3"/>
        <v>5100</v>
      </c>
      <c r="N26" s="87">
        <f t="shared" si="3"/>
        <v>5640</v>
      </c>
    </row>
    <row r="27" spans="1:14" ht="14.25">
      <c r="A27" s="241" t="s">
        <v>55</v>
      </c>
      <c r="B27" s="242"/>
      <c r="C27" s="242"/>
      <c r="D27" s="85" t="s">
        <v>9</v>
      </c>
      <c r="E27" s="86">
        <f t="shared" si="0"/>
        <v>1670</v>
      </c>
      <c r="F27" s="86">
        <v>1950</v>
      </c>
      <c r="G27" s="87">
        <f t="shared" si="1"/>
        <v>2310</v>
      </c>
      <c r="H27" s="87">
        <v>2670</v>
      </c>
      <c r="I27" s="86">
        <f t="shared" si="2"/>
        <v>3120</v>
      </c>
      <c r="J27" s="87">
        <f t="shared" si="2"/>
        <v>3570</v>
      </c>
      <c r="K27" s="87">
        <f t="shared" si="2"/>
        <v>4020</v>
      </c>
      <c r="L27" s="86">
        <f t="shared" si="3"/>
        <v>4560</v>
      </c>
      <c r="M27" s="87">
        <f t="shared" si="3"/>
        <v>5100</v>
      </c>
      <c r="N27" s="87">
        <f t="shared" si="3"/>
        <v>5640</v>
      </c>
    </row>
    <row r="28" spans="1:14" ht="14.25">
      <c r="A28" s="241" t="s">
        <v>16</v>
      </c>
      <c r="B28" s="242"/>
      <c r="C28" s="242"/>
      <c r="D28" s="85" t="s">
        <v>8</v>
      </c>
      <c r="E28" s="86">
        <f t="shared" si="0"/>
        <v>1220</v>
      </c>
      <c r="F28" s="86">
        <v>1500</v>
      </c>
      <c r="G28" s="87">
        <f t="shared" si="1"/>
        <v>1860</v>
      </c>
      <c r="H28" s="87">
        <v>2120</v>
      </c>
      <c r="I28" s="86">
        <f t="shared" si="2"/>
        <v>2570</v>
      </c>
      <c r="J28" s="87">
        <f t="shared" si="2"/>
        <v>3020</v>
      </c>
      <c r="K28" s="87">
        <f t="shared" si="2"/>
        <v>3470</v>
      </c>
      <c r="L28" s="86">
        <f t="shared" si="3"/>
        <v>4010</v>
      </c>
      <c r="M28" s="87">
        <f t="shared" si="3"/>
        <v>4550</v>
      </c>
      <c r="N28" s="87">
        <f t="shared" si="3"/>
        <v>5090</v>
      </c>
    </row>
    <row r="29" spans="1:14" ht="14.25">
      <c r="A29" s="241" t="s">
        <v>17</v>
      </c>
      <c r="B29" s="242"/>
      <c r="C29" s="242"/>
      <c r="D29" s="85" t="s">
        <v>18</v>
      </c>
      <c r="E29" s="86">
        <f t="shared" si="0"/>
        <v>1420</v>
      </c>
      <c r="F29" s="86">
        <v>1700</v>
      </c>
      <c r="G29" s="87">
        <f t="shared" si="1"/>
        <v>2060</v>
      </c>
      <c r="H29" s="87">
        <v>2420</v>
      </c>
      <c r="I29" s="86">
        <f t="shared" si="2"/>
        <v>2870</v>
      </c>
      <c r="J29" s="87">
        <f t="shared" si="2"/>
        <v>3320</v>
      </c>
      <c r="K29" s="87">
        <f t="shared" si="2"/>
        <v>3770</v>
      </c>
      <c r="L29" s="86">
        <f t="shared" si="3"/>
        <v>4310</v>
      </c>
      <c r="M29" s="87">
        <f t="shared" si="3"/>
        <v>4850</v>
      </c>
      <c r="N29" s="87">
        <f t="shared" si="3"/>
        <v>5390</v>
      </c>
    </row>
    <row r="30" spans="1:14" ht="14.25">
      <c r="A30" s="241" t="s">
        <v>33</v>
      </c>
      <c r="B30" s="242"/>
      <c r="C30" s="242"/>
      <c r="D30" s="85" t="s">
        <v>34</v>
      </c>
      <c r="E30" s="86">
        <f t="shared" si="0"/>
        <v>1670</v>
      </c>
      <c r="F30" s="86">
        <v>1950</v>
      </c>
      <c r="G30" s="87">
        <f t="shared" si="1"/>
        <v>2310</v>
      </c>
      <c r="H30" s="87">
        <v>2670</v>
      </c>
      <c r="I30" s="86">
        <f t="shared" si="2"/>
        <v>3120</v>
      </c>
      <c r="J30" s="87">
        <f t="shared" si="2"/>
        <v>3570</v>
      </c>
      <c r="K30" s="87">
        <f t="shared" si="2"/>
        <v>4020</v>
      </c>
      <c r="L30" s="86">
        <f t="shared" si="3"/>
        <v>4560</v>
      </c>
      <c r="M30" s="87">
        <f t="shared" si="3"/>
        <v>5100</v>
      </c>
      <c r="N30" s="87">
        <f t="shared" si="3"/>
        <v>5640</v>
      </c>
    </row>
    <row r="31" spans="1:14" ht="14.25">
      <c r="A31" s="241" t="s">
        <v>35</v>
      </c>
      <c r="B31" s="242"/>
      <c r="C31" s="242"/>
      <c r="D31" s="85" t="s">
        <v>34</v>
      </c>
      <c r="E31" s="86">
        <f t="shared" si="0"/>
        <v>1670</v>
      </c>
      <c r="F31" s="86">
        <v>1950</v>
      </c>
      <c r="G31" s="87">
        <f t="shared" si="1"/>
        <v>2310</v>
      </c>
      <c r="H31" s="87">
        <v>2670</v>
      </c>
      <c r="I31" s="86">
        <f t="shared" si="2"/>
        <v>3120</v>
      </c>
      <c r="J31" s="87">
        <f t="shared" si="2"/>
        <v>3570</v>
      </c>
      <c r="K31" s="87">
        <f t="shared" si="2"/>
        <v>4020</v>
      </c>
      <c r="L31" s="86">
        <f t="shared" si="3"/>
        <v>4560</v>
      </c>
      <c r="M31" s="87">
        <f t="shared" si="3"/>
        <v>5100</v>
      </c>
      <c r="N31" s="87">
        <f t="shared" si="3"/>
        <v>5640</v>
      </c>
    </row>
    <row r="32" spans="1:14" ht="14.25">
      <c r="A32" s="241" t="s">
        <v>10</v>
      </c>
      <c r="B32" s="242"/>
      <c r="C32" s="242"/>
      <c r="D32" s="88" t="s">
        <v>54</v>
      </c>
      <c r="E32" s="86">
        <f t="shared" si="0"/>
        <v>1620</v>
      </c>
      <c r="F32" s="86">
        <v>1900</v>
      </c>
      <c r="G32" s="87">
        <f t="shared" si="1"/>
        <v>2260</v>
      </c>
      <c r="H32" s="87">
        <v>2620</v>
      </c>
      <c r="I32" s="86">
        <f t="shared" si="2"/>
        <v>3070</v>
      </c>
      <c r="J32" s="87">
        <f t="shared" si="2"/>
        <v>3520</v>
      </c>
      <c r="K32" s="87">
        <f t="shared" si="2"/>
        <v>3970</v>
      </c>
      <c r="L32" s="86">
        <f t="shared" si="3"/>
        <v>4510</v>
      </c>
      <c r="M32" s="87">
        <f t="shared" si="3"/>
        <v>5050</v>
      </c>
      <c r="N32" s="87">
        <f t="shared" si="3"/>
        <v>5590</v>
      </c>
    </row>
    <row r="33" spans="1:14" ht="14.25">
      <c r="A33" s="241" t="s">
        <v>11</v>
      </c>
      <c r="B33" s="242"/>
      <c r="C33" s="242"/>
      <c r="D33" s="85" t="s">
        <v>36</v>
      </c>
      <c r="E33" s="86">
        <f t="shared" si="0"/>
        <v>1620</v>
      </c>
      <c r="F33" s="86">
        <v>1900</v>
      </c>
      <c r="G33" s="87">
        <f t="shared" si="1"/>
        <v>2260</v>
      </c>
      <c r="H33" s="87">
        <v>2620</v>
      </c>
      <c r="I33" s="86">
        <f aca="true" t="shared" si="4" ref="I33:K34">H33+450</f>
        <v>3070</v>
      </c>
      <c r="J33" s="87">
        <f t="shared" si="4"/>
        <v>3520</v>
      </c>
      <c r="K33" s="87">
        <f t="shared" si="4"/>
        <v>3970</v>
      </c>
      <c r="L33" s="86">
        <f aca="true" t="shared" si="5" ref="L33:N34">K33+540</f>
        <v>4510</v>
      </c>
      <c r="M33" s="87">
        <f t="shared" si="5"/>
        <v>5050</v>
      </c>
      <c r="N33" s="87">
        <f t="shared" si="5"/>
        <v>5590</v>
      </c>
    </row>
    <row r="34" spans="1:14" ht="14.25">
      <c r="A34" s="241" t="s">
        <v>58</v>
      </c>
      <c r="B34" s="242"/>
      <c r="C34" s="242"/>
      <c r="D34" s="85" t="s">
        <v>59</v>
      </c>
      <c r="E34" s="86">
        <f t="shared" si="0"/>
        <v>1220</v>
      </c>
      <c r="F34" s="86">
        <v>1500</v>
      </c>
      <c r="G34" s="87">
        <f t="shared" si="1"/>
        <v>1860</v>
      </c>
      <c r="H34" s="87">
        <v>2220</v>
      </c>
      <c r="I34" s="86">
        <f t="shared" si="4"/>
        <v>2670</v>
      </c>
      <c r="J34" s="87">
        <f t="shared" si="4"/>
        <v>3120</v>
      </c>
      <c r="K34" s="87">
        <f t="shared" si="4"/>
        <v>3570</v>
      </c>
      <c r="L34" s="86">
        <f t="shared" si="5"/>
        <v>4110</v>
      </c>
      <c r="M34" s="87">
        <f t="shared" si="5"/>
        <v>4650</v>
      </c>
      <c r="N34" s="87">
        <f t="shared" si="5"/>
        <v>5190</v>
      </c>
    </row>
  </sheetData>
  <mergeCells count="28">
    <mergeCell ref="D1:H6"/>
    <mergeCell ref="I1:N6"/>
    <mergeCell ref="A3:C5"/>
    <mergeCell ref="A11:N11"/>
    <mergeCell ref="A12:N12"/>
    <mergeCell ref="A13:C14"/>
    <mergeCell ref="D13:D14"/>
    <mergeCell ref="E13:N13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K35" sqref="A1:N35"/>
    </sheetView>
  </sheetViews>
  <sheetFormatPr defaultColWidth="9.00390625" defaultRowHeight="12.75"/>
  <cols>
    <col min="1" max="1" width="4.625" style="0" customWidth="1"/>
    <col min="4" max="4" width="7.875" style="0" customWidth="1"/>
    <col min="5" max="5" width="7.125" style="0" customWidth="1"/>
    <col min="9" max="9" width="9.25390625" style="0" customWidth="1"/>
    <col min="10" max="10" width="11.25390625" style="0" customWidth="1"/>
    <col min="11" max="11" width="10.25390625" style="0" customWidth="1"/>
    <col min="12" max="12" width="10.625" style="0" customWidth="1"/>
    <col min="13" max="13" width="10.125" style="0" customWidth="1"/>
    <col min="14" max="14" width="11.125" style="0" customWidth="1"/>
  </cols>
  <sheetData>
    <row r="1" spans="1:14" ht="12.75">
      <c r="A1" s="76"/>
      <c r="B1" s="76"/>
      <c r="C1" s="76"/>
      <c r="D1" s="256"/>
      <c r="E1" s="256"/>
      <c r="F1" s="257"/>
      <c r="G1" s="257"/>
      <c r="H1" s="257"/>
      <c r="I1" s="256" t="s">
        <v>86</v>
      </c>
      <c r="J1" s="256"/>
      <c r="K1" s="256"/>
      <c r="L1" s="256"/>
      <c r="M1" s="256"/>
      <c r="N1" s="256"/>
    </row>
    <row r="2" spans="1:14" ht="12.75">
      <c r="A2" s="77"/>
      <c r="B2" s="77"/>
      <c r="C2" s="77"/>
      <c r="D2" s="258"/>
      <c r="E2" s="258"/>
      <c r="F2" s="258"/>
      <c r="G2" s="258"/>
      <c r="H2" s="258"/>
      <c r="I2" s="260"/>
      <c r="J2" s="260"/>
      <c r="K2" s="260"/>
      <c r="L2" s="260"/>
      <c r="M2" s="260"/>
      <c r="N2" s="260"/>
    </row>
    <row r="3" spans="1:14" ht="12.75">
      <c r="A3" s="262" t="s">
        <v>24</v>
      </c>
      <c r="B3" s="263"/>
      <c r="C3" s="263"/>
      <c r="D3" s="258"/>
      <c r="E3" s="258"/>
      <c r="F3" s="258"/>
      <c r="G3" s="258"/>
      <c r="H3" s="258"/>
      <c r="I3" s="260"/>
      <c r="J3" s="260"/>
      <c r="K3" s="260"/>
      <c r="L3" s="260"/>
      <c r="M3" s="260"/>
      <c r="N3" s="260"/>
    </row>
    <row r="4" spans="1:14" ht="12.75">
      <c r="A4" s="264"/>
      <c r="B4" s="264"/>
      <c r="C4" s="264"/>
      <c r="D4" s="258"/>
      <c r="E4" s="258"/>
      <c r="F4" s="258"/>
      <c r="G4" s="258"/>
      <c r="H4" s="258"/>
      <c r="I4" s="260"/>
      <c r="J4" s="260"/>
      <c r="K4" s="260"/>
      <c r="L4" s="260"/>
      <c r="M4" s="260"/>
      <c r="N4" s="260"/>
    </row>
    <row r="5" spans="1:14" ht="12.75">
      <c r="A5" s="265"/>
      <c r="B5" s="265"/>
      <c r="C5" s="265"/>
      <c r="D5" s="258"/>
      <c r="E5" s="258"/>
      <c r="F5" s="258"/>
      <c r="G5" s="258"/>
      <c r="H5" s="258"/>
      <c r="I5" s="260"/>
      <c r="J5" s="260"/>
      <c r="K5" s="260"/>
      <c r="L5" s="260"/>
      <c r="M5" s="260"/>
      <c r="N5" s="260"/>
    </row>
    <row r="6" spans="1:14" ht="12.75">
      <c r="A6" s="78"/>
      <c r="B6" s="78"/>
      <c r="C6" s="78"/>
      <c r="D6" s="259"/>
      <c r="E6" s="259"/>
      <c r="F6" s="259"/>
      <c r="G6" s="259"/>
      <c r="H6" s="259"/>
      <c r="I6" s="261"/>
      <c r="J6" s="261"/>
      <c r="K6" s="261"/>
      <c r="L6" s="261"/>
      <c r="M6" s="261"/>
      <c r="N6" s="261"/>
    </row>
    <row r="7" spans="1:8" ht="14.25">
      <c r="A7" s="79"/>
      <c r="B7" s="79"/>
      <c r="C7" s="79"/>
      <c r="D7" s="80"/>
      <c r="E7" s="80"/>
      <c r="F7" s="80"/>
      <c r="G7" s="80"/>
      <c r="H7" s="80"/>
    </row>
    <row r="8" spans="1:8" ht="15.75" thickBot="1">
      <c r="A8" s="79"/>
      <c r="B8" s="79"/>
      <c r="C8" s="79"/>
      <c r="E8" s="81"/>
      <c r="F8" s="82"/>
      <c r="G8" s="82"/>
      <c r="H8" s="82"/>
    </row>
    <row r="9" spans="1:3" ht="12.75">
      <c r="A9" s="79"/>
      <c r="B9" s="79"/>
      <c r="C9" s="79"/>
    </row>
    <row r="10" spans="1:12" ht="18" thickBo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</row>
    <row r="11" spans="1:11" ht="13.5" thickBot="1">
      <c r="A11" s="269" t="s">
        <v>116</v>
      </c>
      <c r="B11" s="271" t="s">
        <v>117</v>
      </c>
      <c r="C11" s="272"/>
      <c r="D11" s="272"/>
      <c r="E11" s="272"/>
      <c r="F11" s="272"/>
      <c r="G11" s="272"/>
      <c r="H11" s="273" t="s">
        <v>103</v>
      </c>
      <c r="I11" s="273"/>
      <c r="J11" s="273"/>
      <c r="K11" s="274"/>
    </row>
    <row r="12" spans="1:11" ht="13.5" thickBot="1">
      <c r="A12" s="270"/>
      <c r="B12" s="275" t="s">
        <v>118</v>
      </c>
      <c r="C12" s="276"/>
      <c r="D12" s="276"/>
      <c r="E12" s="275" t="s">
        <v>96</v>
      </c>
      <c r="F12" s="276"/>
      <c r="G12" s="277"/>
      <c r="H12" s="173" t="s">
        <v>55</v>
      </c>
      <c r="I12" s="173" t="s">
        <v>97</v>
      </c>
      <c r="J12" s="173" t="s">
        <v>98</v>
      </c>
      <c r="K12" s="172" t="s">
        <v>104</v>
      </c>
    </row>
    <row r="13" spans="1:11" ht="12.75">
      <c r="A13" s="162">
        <v>1</v>
      </c>
      <c r="B13" s="109">
        <v>800</v>
      </c>
      <c r="C13" s="164">
        <v>400</v>
      </c>
      <c r="D13" s="165">
        <v>60</v>
      </c>
      <c r="E13" s="109">
        <v>500</v>
      </c>
      <c r="F13" s="164">
        <v>200</v>
      </c>
      <c r="G13" s="165">
        <v>100</v>
      </c>
      <c r="H13" s="166">
        <v>2770</v>
      </c>
      <c r="I13" s="166">
        <v>2770</v>
      </c>
      <c r="J13" s="169">
        <f>1960/2310*H13</f>
        <v>2350.3030303030305</v>
      </c>
      <c r="K13" s="169">
        <f>1660/2310*H13</f>
        <v>1990.5627705627705</v>
      </c>
    </row>
    <row r="14" spans="1:11" ht="12.75">
      <c r="A14" s="73">
        <v>2</v>
      </c>
      <c r="B14" s="111">
        <v>800</v>
      </c>
      <c r="C14" s="71">
        <v>500</v>
      </c>
      <c r="D14" s="72">
        <v>60</v>
      </c>
      <c r="E14" s="111">
        <v>600</v>
      </c>
      <c r="F14" s="71">
        <v>200</v>
      </c>
      <c r="G14" s="72">
        <v>100</v>
      </c>
      <c r="H14" s="167">
        <v>2980</v>
      </c>
      <c r="I14" s="167">
        <v>2980</v>
      </c>
      <c r="J14" s="170">
        <f aca="true" t="shared" si="0" ref="J14:J27">1960/2310*H14</f>
        <v>2528.4848484848485</v>
      </c>
      <c r="K14" s="170">
        <f aca="true" t="shared" si="1" ref="K14:K28">1660/2310*H14</f>
        <v>2141.4718614718613</v>
      </c>
    </row>
    <row r="15" spans="1:11" ht="12.75">
      <c r="A15" s="73">
        <v>3</v>
      </c>
      <c r="B15" s="111">
        <v>800</v>
      </c>
      <c r="C15" s="71">
        <v>400</v>
      </c>
      <c r="D15" s="72">
        <v>80</v>
      </c>
      <c r="E15" s="111">
        <v>500</v>
      </c>
      <c r="F15" s="71">
        <v>200</v>
      </c>
      <c r="G15" s="72">
        <v>100</v>
      </c>
      <c r="H15" s="167">
        <v>3140</v>
      </c>
      <c r="I15" s="167">
        <v>3140</v>
      </c>
      <c r="J15" s="170">
        <f t="shared" si="0"/>
        <v>2664.2424242424245</v>
      </c>
      <c r="K15" s="170">
        <f t="shared" si="1"/>
        <v>2256.4502164502164</v>
      </c>
    </row>
    <row r="16" spans="1:11" ht="12.75">
      <c r="A16" s="73">
        <v>4</v>
      </c>
      <c r="B16" s="111">
        <v>800</v>
      </c>
      <c r="C16" s="71">
        <v>500</v>
      </c>
      <c r="D16" s="72">
        <v>80</v>
      </c>
      <c r="E16" s="111">
        <v>600</v>
      </c>
      <c r="F16" s="71">
        <v>200</v>
      </c>
      <c r="G16" s="72">
        <v>100</v>
      </c>
      <c r="H16" s="167">
        <v>3890</v>
      </c>
      <c r="I16" s="167">
        <v>3890</v>
      </c>
      <c r="J16" s="170">
        <f t="shared" si="0"/>
        <v>3300.6060606060605</v>
      </c>
      <c r="K16" s="170">
        <f t="shared" si="1"/>
        <v>2795.4112554112553</v>
      </c>
    </row>
    <row r="17" spans="1:11" ht="12.75">
      <c r="A17" s="73">
        <v>5</v>
      </c>
      <c r="B17" s="111">
        <v>900</v>
      </c>
      <c r="C17" s="71">
        <v>400</v>
      </c>
      <c r="D17" s="72">
        <v>60</v>
      </c>
      <c r="E17" s="111">
        <v>500</v>
      </c>
      <c r="F17" s="71">
        <v>200</v>
      </c>
      <c r="G17" s="72">
        <v>100</v>
      </c>
      <c r="H17" s="167">
        <v>3200</v>
      </c>
      <c r="I17" s="167">
        <v>3200</v>
      </c>
      <c r="J17" s="170">
        <f t="shared" si="0"/>
        <v>2715.151515151515</v>
      </c>
      <c r="K17" s="170">
        <f t="shared" si="1"/>
        <v>2299.5670995670994</v>
      </c>
    </row>
    <row r="18" spans="1:11" ht="12.75">
      <c r="A18" s="73">
        <v>6</v>
      </c>
      <c r="B18" s="111">
        <v>900</v>
      </c>
      <c r="C18" s="71">
        <v>500</v>
      </c>
      <c r="D18" s="72">
        <v>60</v>
      </c>
      <c r="E18" s="111">
        <v>600</v>
      </c>
      <c r="F18" s="71">
        <v>200</v>
      </c>
      <c r="G18" s="72">
        <v>100</v>
      </c>
      <c r="H18" s="167">
        <v>3340</v>
      </c>
      <c r="I18" s="167">
        <v>3340</v>
      </c>
      <c r="J18" s="170">
        <f t="shared" si="0"/>
        <v>2833.939393939394</v>
      </c>
      <c r="K18" s="170">
        <f t="shared" si="1"/>
        <v>2400.17316017316</v>
      </c>
    </row>
    <row r="19" spans="1:11" ht="12.75">
      <c r="A19" s="73">
        <v>7</v>
      </c>
      <c r="B19" s="111">
        <v>900</v>
      </c>
      <c r="C19" s="71">
        <v>400</v>
      </c>
      <c r="D19" s="72">
        <v>80</v>
      </c>
      <c r="E19" s="111">
        <v>500</v>
      </c>
      <c r="F19" s="71">
        <v>200</v>
      </c>
      <c r="G19" s="72">
        <v>100</v>
      </c>
      <c r="H19" s="167">
        <v>3520</v>
      </c>
      <c r="I19" s="167">
        <v>3520</v>
      </c>
      <c r="J19" s="170">
        <f t="shared" si="0"/>
        <v>2986.666666666667</v>
      </c>
      <c r="K19" s="170">
        <f t="shared" si="1"/>
        <v>2529.5238095238096</v>
      </c>
    </row>
    <row r="20" spans="1:11" ht="12.75">
      <c r="A20" s="73">
        <v>8</v>
      </c>
      <c r="B20" s="111">
        <v>900</v>
      </c>
      <c r="C20" s="71">
        <v>500</v>
      </c>
      <c r="D20" s="72">
        <v>80</v>
      </c>
      <c r="E20" s="111">
        <v>600</v>
      </c>
      <c r="F20" s="71">
        <v>200</v>
      </c>
      <c r="G20" s="72">
        <v>100</v>
      </c>
      <c r="H20" s="167">
        <v>4360</v>
      </c>
      <c r="I20" s="167">
        <v>4360</v>
      </c>
      <c r="J20" s="170">
        <f t="shared" si="0"/>
        <v>3699.3939393939395</v>
      </c>
      <c r="K20" s="170">
        <f t="shared" si="1"/>
        <v>3133.160173160173</v>
      </c>
    </row>
    <row r="21" spans="1:11" ht="12.75">
      <c r="A21" s="73">
        <v>9</v>
      </c>
      <c r="B21" s="111">
        <v>1000</v>
      </c>
      <c r="C21" s="71">
        <v>450</v>
      </c>
      <c r="D21" s="72">
        <v>60</v>
      </c>
      <c r="E21" s="111">
        <v>550</v>
      </c>
      <c r="F21" s="71">
        <v>200</v>
      </c>
      <c r="G21" s="72">
        <v>100</v>
      </c>
      <c r="H21" s="167">
        <v>3500</v>
      </c>
      <c r="I21" s="167">
        <v>3500</v>
      </c>
      <c r="J21" s="170">
        <f t="shared" si="0"/>
        <v>2969.69696969697</v>
      </c>
      <c r="K21" s="170">
        <f t="shared" si="1"/>
        <v>2515.151515151515</v>
      </c>
    </row>
    <row r="22" spans="1:11" ht="12.75">
      <c r="A22" s="73">
        <v>10</v>
      </c>
      <c r="B22" s="111">
        <v>1000</v>
      </c>
      <c r="C22" s="71">
        <v>500</v>
      </c>
      <c r="D22" s="72">
        <v>60</v>
      </c>
      <c r="E22" s="111">
        <v>600</v>
      </c>
      <c r="F22" s="71">
        <v>200</v>
      </c>
      <c r="G22" s="72">
        <v>100</v>
      </c>
      <c r="H22" s="167">
        <v>4090</v>
      </c>
      <c r="I22" s="167">
        <v>3590</v>
      </c>
      <c r="J22" s="170">
        <f t="shared" si="0"/>
        <v>3470.3030303030305</v>
      </c>
      <c r="K22" s="170">
        <f t="shared" si="1"/>
        <v>2939.134199134199</v>
      </c>
    </row>
    <row r="23" spans="1:11" ht="12.75">
      <c r="A23" s="73">
        <v>11</v>
      </c>
      <c r="B23" s="111">
        <v>1000</v>
      </c>
      <c r="C23" s="71">
        <v>450</v>
      </c>
      <c r="D23" s="72">
        <v>80</v>
      </c>
      <c r="E23" s="111">
        <v>550</v>
      </c>
      <c r="F23" s="71">
        <v>200</v>
      </c>
      <c r="G23" s="72">
        <v>100</v>
      </c>
      <c r="H23" s="167">
        <v>3800</v>
      </c>
      <c r="I23" s="167">
        <v>3800</v>
      </c>
      <c r="J23" s="170">
        <f t="shared" si="0"/>
        <v>3224.2424242424245</v>
      </c>
      <c r="K23" s="170">
        <f t="shared" si="1"/>
        <v>2730.7359307359307</v>
      </c>
    </row>
    <row r="24" spans="1:11" ht="12.75">
      <c r="A24" s="73">
        <v>12</v>
      </c>
      <c r="B24" s="111">
        <v>1000</v>
      </c>
      <c r="C24" s="71">
        <v>500</v>
      </c>
      <c r="D24" s="72">
        <v>80</v>
      </c>
      <c r="E24" s="111">
        <v>600</v>
      </c>
      <c r="F24" s="71">
        <v>200</v>
      </c>
      <c r="G24" s="72">
        <v>100</v>
      </c>
      <c r="H24" s="167">
        <v>4780</v>
      </c>
      <c r="I24" s="167">
        <v>4780</v>
      </c>
      <c r="J24" s="170">
        <f t="shared" si="0"/>
        <v>4055.757575757576</v>
      </c>
      <c r="K24" s="170">
        <f t="shared" si="1"/>
        <v>3434.9783549783547</v>
      </c>
    </row>
    <row r="25" spans="1:11" ht="12.75">
      <c r="A25" s="73">
        <v>13</v>
      </c>
      <c r="B25" s="111">
        <v>1000</v>
      </c>
      <c r="C25" s="71">
        <v>500</v>
      </c>
      <c r="D25" s="72">
        <v>100</v>
      </c>
      <c r="E25" s="111">
        <v>600</v>
      </c>
      <c r="F25" s="71">
        <v>200</v>
      </c>
      <c r="G25" s="72">
        <v>150</v>
      </c>
      <c r="H25" s="167">
        <v>5070</v>
      </c>
      <c r="I25" s="167">
        <v>5070</v>
      </c>
      <c r="J25" s="170">
        <f t="shared" si="0"/>
        <v>4301.818181818182</v>
      </c>
      <c r="K25" s="170">
        <f t="shared" si="1"/>
        <v>3643.3766233766232</v>
      </c>
    </row>
    <row r="26" spans="1:11" ht="12.75">
      <c r="A26" s="73">
        <v>14</v>
      </c>
      <c r="B26" s="111">
        <v>1200</v>
      </c>
      <c r="C26" s="71">
        <v>600</v>
      </c>
      <c r="D26" s="72">
        <v>100</v>
      </c>
      <c r="E26" s="111">
        <v>700</v>
      </c>
      <c r="F26" s="71">
        <v>200</v>
      </c>
      <c r="G26" s="72">
        <v>150</v>
      </c>
      <c r="H26" s="167">
        <v>6790</v>
      </c>
      <c r="I26" s="167">
        <v>6790</v>
      </c>
      <c r="J26" s="170">
        <f t="shared" si="0"/>
        <v>5761.212121212121</v>
      </c>
      <c r="K26" s="170">
        <f t="shared" si="1"/>
        <v>4879.393939393939</v>
      </c>
    </row>
    <row r="27" spans="1:11" ht="12.75">
      <c r="A27" s="73">
        <v>15</v>
      </c>
      <c r="B27" s="111">
        <v>1200</v>
      </c>
      <c r="C27" s="71">
        <v>500</v>
      </c>
      <c r="D27" s="72">
        <v>120</v>
      </c>
      <c r="E27" s="111">
        <v>600</v>
      </c>
      <c r="F27" s="71">
        <v>200</v>
      </c>
      <c r="G27" s="72">
        <v>150</v>
      </c>
      <c r="H27" s="167">
        <v>6700</v>
      </c>
      <c r="I27" s="167">
        <v>6700</v>
      </c>
      <c r="J27" s="170">
        <f t="shared" si="0"/>
        <v>5684.848484848485</v>
      </c>
      <c r="K27" s="170">
        <f t="shared" si="1"/>
        <v>4814.718614718615</v>
      </c>
    </row>
    <row r="28" spans="1:11" ht="13.5" thickBot="1">
      <c r="A28" s="163">
        <v>16</v>
      </c>
      <c r="B28" s="108">
        <v>1200</v>
      </c>
      <c r="C28" s="74">
        <v>600</v>
      </c>
      <c r="D28" s="75">
        <v>120</v>
      </c>
      <c r="E28" s="108">
        <v>700</v>
      </c>
      <c r="F28" s="74">
        <v>200</v>
      </c>
      <c r="G28" s="75">
        <v>150</v>
      </c>
      <c r="H28" s="168">
        <v>7500</v>
      </c>
      <c r="I28" s="168">
        <v>7500</v>
      </c>
      <c r="J28" s="171">
        <f>1960/2310*H28</f>
        <v>6363.636363636364</v>
      </c>
      <c r="K28" s="171">
        <f t="shared" si="1"/>
        <v>5389.61038961039</v>
      </c>
    </row>
    <row r="29" spans="1:11" ht="13.5" thickBot="1">
      <c r="A29" s="267" t="s">
        <v>173</v>
      </c>
      <c r="B29" s="268"/>
      <c r="C29" s="268"/>
      <c r="D29" s="268"/>
      <c r="E29" s="268"/>
      <c r="F29" s="268"/>
      <c r="G29" s="268"/>
      <c r="H29" s="117" t="s">
        <v>182</v>
      </c>
      <c r="I29" s="117" t="s">
        <v>182</v>
      </c>
      <c r="J29" s="117" t="s">
        <v>182</v>
      </c>
      <c r="K29" s="117" t="s">
        <v>182</v>
      </c>
    </row>
    <row r="30" spans="1:12" ht="12.75">
      <c r="A30" s="118" t="s">
        <v>119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24"/>
    </row>
    <row r="31" spans="1:12" ht="12.75">
      <c r="A31" s="118" t="s">
        <v>120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24"/>
    </row>
    <row r="32" spans="1:12" ht="12.75">
      <c r="A32" s="119" t="s">
        <v>121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24"/>
    </row>
    <row r="33" spans="1:12" ht="12.75">
      <c r="A33" s="119" t="s">
        <v>122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24"/>
    </row>
    <row r="34" spans="1:12" ht="12.75">
      <c r="A34" s="119" t="s">
        <v>123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24"/>
    </row>
    <row r="35" spans="1:12" ht="12.75">
      <c r="A35" s="119" t="s">
        <v>124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24"/>
    </row>
  </sheetData>
  <mergeCells count="9">
    <mergeCell ref="A29:G29"/>
    <mergeCell ref="D1:H6"/>
    <mergeCell ref="I1:N6"/>
    <mergeCell ref="A3:C5"/>
    <mergeCell ref="A11:A12"/>
    <mergeCell ref="B11:G11"/>
    <mergeCell ref="H11:K11"/>
    <mergeCell ref="B12:D12"/>
    <mergeCell ref="E12:G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29" sqref="A1:G29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6.75390625" style="0" customWidth="1"/>
    <col min="4" max="4" width="13.25390625" style="0" customWidth="1"/>
    <col min="5" max="5" width="15.00390625" style="0" customWidth="1"/>
    <col min="6" max="6" width="14.875" style="0" customWidth="1"/>
    <col min="7" max="7" width="17.75390625" style="0" customWidth="1"/>
  </cols>
  <sheetData>
    <row r="1" spans="1:7" ht="12.75">
      <c r="A1" s="279"/>
      <c r="B1" s="279"/>
      <c r="C1" s="279"/>
      <c r="D1" s="282" t="s">
        <v>86</v>
      </c>
      <c r="E1" s="283"/>
      <c r="F1" s="283"/>
      <c r="G1" s="283"/>
    </row>
    <row r="2" spans="1:7" ht="12.75">
      <c r="A2" s="280"/>
      <c r="B2" s="280"/>
      <c r="C2" s="280"/>
      <c r="D2" s="284"/>
      <c r="E2" s="284"/>
      <c r="F2" s="284"/>
      <c r="G2" s="284"/>
    </row>
    <row r="3" spans="1:7" ht="12.75">
      <c r="A3" s="280"/>
      <c r="B3" s="280"/>
      <c r="C3" s="280"/>
      <c r="D3" s="284"/>
      <c r="E3" s="284"/>
      <c r="F3" s="284"/>
      <c r="G3" s="284"/>
    </row>
    <row r="4" spans="1:7" ht="12.75">
      <c r="A4" s="280"/>
      <c r="B4" s="280"/>
      <c r="C4" s="280"/>
      <c r="D4" s="284"/>
      <c r="E4" s="284"/>
      <c r="F4" s="284"/>
      <c r="G4" s="284"/>
    </row>
    <row r="5" spans="1:7" ht="12.75">
      <c r="A5" s="280"/>
      <c r="B5" s="280"/>
      <c r="C5" s="280"/>
      <c r="D5" s="284"/>
      <c r="E5" s="284"/>
      <c r="F5" s="284"/>
      <c r="G5" s="284"/>
    </row>
    <row r="6" spans="1:7" ht="12.75">
      <c r="A6" s="280"/>
      <c r="B6" s="280"/>
      <c r="C6" s="280"/>
      <c r="D6" s="285"/>
      <c r="E6" s="285"/>
      <c r="F6" s="285"/>
      <c r="G6" s="285"/>
    </row>
    <row r="7" spans="1:7" ht="14.25">
      <c r="A7" s="280"/>
      <c r="B7" s="280"/>
      <c r="C7" s="280"/>
      <c r="D7" s="80"/>
      <c r="E7" s="80"/>
      <c r="F7" s="80"/>
      <c r="G7" s="80"/>
    </row>
    <row r="8" spans="1:7" ht="15.75" thickBot="1">
      <c r="A8" s="280"/>
      <c r="B8" s="280"/>
      <c r="C8" s="280"/>
      <c r="D8" s="286" t="s">
        <v>24</v>
      </c>
      <c r="E8" s="287"/>
      <c r="F8" s="287"/>
      <c r="G8" s="287"/>
    </row>
    <row r="9" spans="1:7" ht="12.75">
      <c r="A9" s="280"/>
      <c r="B9" s="280"/>
      <c r="C9" s="280"/>
      <c r="D9" s="24"/>
      <c r="E9" s="24"/>
      <c r="F9" s="24"/>
      <c r="G9" s="24"/>
    </row>
    <row r="10" spans="1:7" ht="15" customHeight="1">
      <c r="A10" s="281"/>
      <c r="B10" s="281"/>
      <c r="C10" s="281"/>
      <c r="D10" s="105"/>
      <c r="E10" s="105"/>
      <c r="F10" s="105"/>
      <c r="G10" s="105"/>
    </row>
    <row r="11" spans="1:7" ht="20.25" customHeight="1">
      <c r="A11" s="77"/>
      <c r="B11" s="295" t="s">
        <v>175</v>
      </c>
      <c r="C11" s="296"/>
      <c r="D11" s="296"/>
      <c r="E11" s="296"/>
      <c r="F11" s="296"/>
      <c r="G11" s="297"/>
    </row>
    <row r="12" spans="1:14" ht="17.25" customHeight="1">
      <c r="A12" s="180"/>
      <c r="B12" s="296"/>
      <c r="C12" s="296"/>
      <c r="D12" s="296"/>
      <c r="E12" s="296"/>
      <c r="F12" s="296"/>
      <c r="G12" s="297"/>
      <c r="J12" s="293"/>
      <c r="K12" s="264"/>
      <c r="L12" s="264"/>
      <c r="M12" s="264"/>
      <c r="N12" s="264"/>
    </row>
    <row r="13" spans="1:14" ht="23.25" customHeight="1">
      <c r="A13" s="77"/>
      <c r="B13" s="296"/>
      <c r="C13" s="296"/>
      <c r="D13" s="296"/>
      <c r="E13" s="296"/>
      <c r="F13" s="296"/>
      <c r="G13" s="297"/>
      <c r="J13" s="264"/>
      <c r="K13" s="264"/>
      <c r="L13" s="264"/>
      <c r="M13" s="264"/>
      <c r="N13" s="264"/>
    </row>
    <row r="14" spans="1:14" ht="23.25" customHeight="1" thickBot="1">
      <c r="A14" s="77"/>
      <c r="B14" s="181"/>
      <c r="C14" s="181"/>
      <c r="D14" s="181"/>
      <c r="E14" s="181"/>
      <c r="F14" s="181"/>
      <c r="G14" s="182"/>
      <c r="J14" s="264"/>
      <c r="K14" s="264"/>
      <c r="L14" s="264"/>
      <c r="M14" s="264"/>
      <c r="N14" s="264"/>
    </row>
    <row r="15" spans="1:14" ht="12.75">
      <c r="A15" s="77"/>
      <c r="B15" s="288" t="s">
        <v>102</v>
      </c>
      <c r="C15" s="289"/>
      <c r="D15" s="294" t="s">
        <v>103</v>
      </c>
      <c r="E15" s="294"/>
      <c r="F15" s="294"/>
      <c r="G15" s="274"/>
      <c r="J15" s="264"/>
      <c r="K15" s="264"/>
      <c r="L15" s="264"/>
      <c r="M15" s="264"/>
      <c r="N15" s="264"/>
    </row>
    <row r="16" spans="1:14" ht="12.75">
      <c r="A16" s="278"/>
      <c r="B16" s="290"/>
      <c r="C16" s="291"/>
      <c r="D16" s="71" t="s">
        <v>55</v>
      </c>
      <c r="E16" s="71" t="s">
        <v>97</v>
      </c>
      <c r="F16" s="71" t="s">
        <v>98</v>
      </c>
      <c r="G16" s="72" t="s">
        <v>104</v>
      </c>
      <c r="H16" s="175"/>
      <c r="J16" s="278"/>
      <c r="K16" s="278"/>
      <c r="L16" s="278"/>
      <c r="M16" s="278"/>
      <c r="N16" s="278"/>
    </row>
    <row r="17" spans="1:14" ht="12.75">
      <c r="A17" s="278"/>
      <c r="B17" s="292">
        <v>1.19</v>
      </c>
      <c r="C17" s="291"/>
      <c r="D17" s="70">
        <v>2380</v>
      </c>
      <c r="E17" s="70">
        <v>2380</v>
      </c>
      <c r="F17" s="107">
        <v>2020</v>
      </c>
      <c r="G17" s="174">
        <f>D17/1.39</f>
        <v>1712.2302158273383</v>
      </c>
      <c r="H17" s="118"/>
      <c r="J17" s="278"/>
      <c r="K17" s="118"/>
      <c r="L17" s="118"/>
      <c r="M17" s="118"/>
      <c r="N17" s="118"/>
    </row>
    <row r="18" spans="1:14" ht="12.75">
      <c r="A18" s="176"/>
      <c r="B18" s="292" t="s">
        <v>105</v>
      </c>
      <c r="C18" s="291"/>
      <c r="D18" s="70">
        <v>3230</v>
      </c>
      <c r="E18" s="70">
        <v>3230</v>
      </c>
      <c r="F18" s="107">
        <v>2750</v>
      </c>
      <c r="G18" s="174">
        <f>D18/1.39</f>
        <v>2323.741007194245</v>
      </c>
      <c r="H18" s="178"/>
      <c r="J18" s="176"/>
      <c r="K18" s="177"/>
      <c r="L18" s="177"/>
      <c r="M18" s="178"/>
      <c r="N18" s="178"/>
    </row>
    <row r="19" spans="1:14" ht="12.75">
      <c r="A19" s="176"/>
      <c r="B19" s="292" t="s">
        <v>106</v>
      </c>
      <c r="C19" s="291"/>
      <c r="D19" s="70">
        <v>6545</v>
      </c>
      <c r="E19" s="70">
        <v>6545</v>
      </c>
      <c r="F19" s="107">
        <v>5560</v>
      </c>
      <c r="G19" s="174">
        <f>D19/1.39</f>
        <v>4708.63309352518</v>
      </c>
      <c r="H19" s="178"/>
      <c r="J19" s="176"/>
      <c r="K19" s="177"/>
      <c r="L19" s="177"/>
      <c r="M19" s="178"/>
      <c r="N19" s="178"/>
    </row>
    <row r="20" spans="1:14" ht="12.75">
      <c r="A20" s="176"/>
      <c r="B20" s="292" t="s">
        <v>107</v>
      </c>
      <c r="C20" s="291"/>
      <c r="D20" s="70">
        <v>13000</v>
      </c>
      <c r="E20" s="70">
        <v>13000</v>
      </c>
      <c r="F20" s="107">
        <v>11050</v>
      </c>
      <c r="G20" s="174">
        <f>D20/1.39</f>
        <v>9352.517985611512</v>
      </c>
      <c r="H20" s="178"/>
      <c r="J20" s="176"/>
      <c r="K20" s="177"/>
      <c r="L20" s="177"/>
      <c r="M20" s="178"/>
      <c r="N20" s="178"/>
    </row>
    <row r="21" spans="1:14" ht="13.5" thickBot="1">
      <c r="A21" s="176"/>
      <c r="B21" s="301" t="s">
        <v>174</v>
      </c>
      <c r="C21" s="302"/>
      <c r="D21" s="302"/>
      <c r="E21" s="302"/>
      <c r="F21" s="302"/>
      <c r="G21" s="303"/>
      <c r="H21" s="178"/>
      <c r="J21" s="176"/>
      <c r="K21" s="177"/>
      <c r="L21" s="177"/>
      <c r="M21" s="178"/>
      <c r="N21" s="178"/>
    </row>
    <row r="22" spans="1:14" ht="12.75">
      <c r="A22" s="118"/>
      <c r="B22" s="175"/>
      <c r="C22" s="77"/>
      <c r="D22" s="118"/>
      <c r="E22" s="175"/>
      <c r="F22" s="77"/>
      <c r="G22" s="77"/>
      <c r="H22" s="179"/>
      <c r="J22" s="118"/>
      <c r="K22" s="175"/>
      <c r="L22" s="77"/>
      <c r="M22" s="77"/>
      <c r="N22" s="179"/>
    </row>
    <row r="23" spans="3:6" ht="12.75">
      <c r="C23" s="79"/>
      <c r="D23" s="79"/>
      <c r="E23" s="79"/>
      <c r="F23" s="24"/>
    </row>
    <row r="24" spans="2:7" ht="16.5" thickBot="1">
      <c r="B24" s="298" t="s">
        <v>108</v>
      </c>
      <c r="C24" s="299"/>
      <c r="D24" s="299"/>
      <c r="E24" s="299"/>
      <c r="F24" s="299"/>
      <c r="G24" s="299"/>
    </row>
    <row r="25" spans="4:6" ht="14.25" customHeight="1">
      <c r="D25" s="109" t="s">
        <v>109</v>
      </c>
      <c r="E25" s="110" t="s">
        <v>110</v>
      </c>
      <c r="F25" s="79"/>
    </row>
    <row r="26" spans="4:6" ht="12.75">
      <c r="D26" s="111" t="s">
        <v>111</v>
      </c>
      <c r="E26" s="112">
        <v>1.15</v>
      </c>
      <c r="F26" s="79"/>
    </row>
    <row r="27" spans="4:6" ht="12.75">
      <c r="D27" s="111" t="s">
        <v>112</v>
      </c>
      <c r="E27" s="112">
        <v>1.2</v>
      </c>
      <c r="F27" s="79"/>
    </row>
    <row r="28" spans="4:6" ht="13.5" thickBot="1">
      <c r="D28" s="108" t="s">
        <v>113</v>
      </c>
      <c r="E28" s="113">
        <v>1.25</v>
      </c>
      <c r="F28" s="79"/>
    </row>
    <row r="29" spans="2:7" ht="12.75">
      <c r="B29" s="300" t="s">
        <v>114</v>
      </c>
      <c r="C29" s="299"/>
      <c r="D29" s="299"/>
      <c r="E29" s="299"/>
      <c r="F29" s="299"/>
      <c r="G29" s="299"/>
    </row>
  </sheetData>
  <mergeCells count="17">
    <mergeCell ref="B24:G24"/>
    <mergeCell ref="B29:G29"/>
    <mergeCell ref="B18:C18"/>
    <mergeCell ref="B19:C19"/>
    <mergeCell ref="B20:C20"/>
    <mergeCell ref="B21:G21"/>
    <mergeCell ref="J12:N15"/>
    <mergeCell ref="J16:J17"/>
    <mergeCell ref="K16:N16"/>
    <mergeCell ref="D15:G15"/>
    <mergeCell ref="B11:G13"/>
    <mergeCell ref="A16:A17"/>
    <mergeCell ref="A1:C10"/>
    <mergeCell ref="D1:G6"/>
    <mergeCell ref="D8:G8"/>
    <mergeCell ref="B15:C16"/>
    <mergeCell ref="B17:C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G39" sqref="A1:G3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1.375" style="0" customWidth="1"/>
    <col min="4" max="4" width="18.25390625" style="0" customWidth="1"/>
    <col min="5" max="5" width="14.375" style="0" customWidth="1"/>
    <col min="6" max="6" width="14.75390625" style="0" customWidth="1"/>
    <col min="7" max="7" width="9.875" style="0" customWidth="1"/>
  </cols>
  <sheetData>
    <row r="1" spans="1:7" ht="12.75">
      <c r="A1" s="231"/>
      <c r="B1" s="231"/>
      <c r="C1" s="231"/>
      <c r="D1" s="215" t="s">
        <v>61</v>
      </c>
      <c r="E1" s="215"/>
      <c r="F1" s="215"/>
      <c r="G1" s="215"/>
    </row>
    <row r="2" spans="1:7" ht="12.75">
      <c r="A2" s="232"/>
      <c r="B2" s="232"/>
      <c r="C2" s="232"/>
      <c r="D2" s="216"/>
      <c r="E2" s="216"/>
      <c r="F2" s="216"/>
      <c r="G2" s="216"/>
    </row>
    <row r="3" spans="1:7" ht="12.75">
      <c r="A3" s="232"/>
      <c r="B3" s="232"/>
      <c r="C3" s="232"/>
      <c r="D3" s="216"/>
      <c r="E3" s="216"/>
      <c r="F3" s="216"/>
      <c r="G3" s="216"/>
    </row>
    <row r="4" spans="1:7" ht="12.75">
      <c r="A4" s="232"/>
      <c r="B4" s="232"/>
      <c r="C4" s="232"/>
      <c r="D4" s="216"/>
      <c r="E4" s="216"/>
      <c r="F4" s="216"/>
      <c r="G4" s="216"/>
    </row>
    <row r="5" spans="1:7" ht="12.75">
      <c r="A5" s="232"/>
      <c r="B5" s="232"/>
      <c r="C5" s="232"/>
      <c r="D5" s="216"/>
      <c r="E5" s="216"/>
      <c r="F5" s="216"/>
      <c r="G5" s="216"/>
    </row>
    <row r="6" spans="1:7" ht="12.75">
      <c r="A6" s="232"/>
      <c r="B6" s="232"/>
      <c r="C6" s="232"/>
      <c r="D6" s="230"/>
      <c r="E6" s="230"/>
      <c r="F6" s="230"/>
      <c r="G6" s="230"/>
    </row>
    <row r="7" spans="1:7" ht="14.25">
      <c r="A7" s="232"/>
      <c r="B7" s="232"/>
      <c r="C7" s="232"/>
      <c r="D7" s="1"/>
      <c r="E7" s="1"/>
      <c r="F7" s="1"/>
      <c r="G7" s="1"/>
    </row>
    <row r="8" spans="1:7" ht="15.75" thickBot="1">
      <c r="A8" s="232"/>
      <c r="B8" s="232"/>
      <c r="C8" s="232"/>
      <c r="D8" s="218" t="s">
        <v>24</v>
      </c>
      <c r="E8" s="219"/>
      <c r="F8" s="219"/>
      <c r="G8" s="219"/>
    </row>
    <row r="9" spans="1:7" ht="12.75">
      <c r="A9" s="232"/>
      <c r="B9" s="232"/>
      <c r="C9" s="232"/>
      <c r="D9" s="183"/>
      <c r="E9" s="183"/>
      <c r="F9" s="183"/>
      <c r="G9" s="183"/>
    </row>
    <row r="10" spans="1:7" ht="9.75" customHeight="1">
      <c r="A10" s="233"/>
      <c r="B10" s="233"/>
      <c r="C10" s="233"/>
      <c r="D10" s="184"/>
      <c r="E10" s="184"/>
      <c r="F10" s="184"/>
      <c r="G10" s="184"/>
    </row>
    <row r="11" spans="1:8" ht="12.75">
      <c r="A11" s="120" t="s">
        <v>125</v>
      </c>
      <c r="B11" s="120"/>
      <c r="C11" s="120"/>
      <c r="D11" s="120"/>
      <c r="E11" s="120"/>
      <c r="F11" s="120"/>
      <c r="G11" s="120"/>
      <c r="H11" s="153"/>
    </row>
    <row r="12" spans="1:16" ht="12.75">
      <c r="A12" s="120" t="s">
        <v>126</v>
      </c>
      <c r="B12" s="120"/>
      <c r="C12" s="120"/>
      <c r="D12" s="120"/>
      <c r="E12" s="120"/>
      <c r="F12" s="120"/>
      <c r="G12" s="120"/>
      <c r="H12" s="153"/>
      <c r="I12" s="24"/>
      <c r="J12" s="24"/>
      <c r="K12" s="24"/>
      <c r="L12" s="128"/>
      <c r="M12" s="129"/>
      <c r="N12" s="129"/>
      <c r="O12" s="154"/>
      <c r="P12" s="128"/>
    </row>
    <row r="13" spans="1:16" ht="12.75">
      <c r="A13" s="120" t="s">
        <v>127</v>
      </c>
      <c r="B13" s="120"/>
      <c r="C13" s="120"/>
      <c r="D13" s="120"/>
      <c r="E13" s="120"/>
      <c r="F13" s="120"/>
      <c r="G13" s="120"/>
      <c r="H13" s="153"/>
      <c r="I13" s="24"/>
      <c r="J13" s="24"/>
      <c r="K13" s="24"/>
      <c r="L13" s="24"/>
      <c r="M13" s="24"/>
      <c r="N13" s="24"/>
      <c r="O13" s="24"/>
      <c r="P13" s="24"/>
    </row>
    <row r="14" spans="1:16" ht="13.5" thickBot="1">
      <c r="A14" s="120" t="s">
        <v>130</v>
      </c>
      <c r="B14" s="120"/>
      <c r="C14" s="120"/>
      <c r="D14" s="120"/>
      <c r="E14" s="120"/>
      <c r="F14" s="121" t="s">
        <v>131</v>
      </c>
      <c r="G14" s="120"/>
      <c r="H14" s="153"/>
      <c r="I14" s="129"/>
      <c r="J14" s="129"/>
      <c r="K14" s="156"/>
      <c r="L14" s="155"/>
      <c r="M14" s="155"/>
      <c r="N14" s="24"/>
      <c r="O14" s="24"/>
      <c r="P14" s="24"/>
    </row>
    <row r="15" spans="3:16" ht="13.5" thickBot="1">
      <c r="C15" s="122" t="s">
        <v>132</v>
      </c>
      <c r="D15" s="123" t="s">
        <v>110</v>
      </c>
      <c r="E15" s="120"/>
      <c r="F15" s="120"/>
      <c r="G15" s="120"/>
      <c r="I15" s="129"/>
      <c r="J15" s="129"/>
      <c r="K15" s="156"/>
      <c r="L15" s="157"/>
      <c r="M15" s="157"/>
      <c r="N15" s="24"/>
      <c r="O15" s="24"/>
      <c r="P15" s="24"/>
    </row>
    <row r="16" spans="3:16" ht="12.75">
      <c r="C16" s="124" t="s">
        <v>133</v>
      </c>
      <c r="D16" s="125">
        <v>1.1</v>
      </c>
      <c r="E16" s="120"/>
      <c r="F16" s="120"/>
      <c r="G16" s="120"/>
      <c r="I16" s="129"/>
      <c r="J16" s="129"/>
      <c r="K16" s="158"/>
      <c r="L16" s="155"/>
      <c r="M16" s="155"/>
      <c r="N16" s="24"/>
      <c r="O16" s="24"/>
      <c r="P16" s="24"/>
    </row>
    <row r="17" spans="3:16" ht="12.75">
      <c r="C17" s="124" t="s">
        <v>134</v>
      </c>
      <c r="D17" s="125">
        <v>1.2</v>
      </c>
      <c r="E17" s="120"/>
      <c r="F17" s="120"/>
      <c r="G17" s="120"/>
      <c r="I17" s="129"/>
      <c r="J17" s="129"/>
      <c r="K17" s="158"/>
      <c r="L17" s="155"/>
      <c r="M17" s="155"/>
      <c r="N17" s="24"/>
      <c r="O17" s="24"/>
      <c r="P17" s="24"/>
    </row>
    <row r="18" spans="3:16" ht="12.75">
      <c r="C18" s="124" t="s">
        <v>135</v>
      </c>
      <c r="D18" s="125">
        <v>1.3</v>
      </c>
      <c r="E18" s="120"/>
      <c r="F18" s="120"/>
      <c r="G18" s="120"/>
      <c r="I18" s="129"/>
      <c r="J18" s="129"/>
      <c r="K18" s="158"/>
      <c r="L18" s="155"/>
      <c r="M18" s="155"/>
      <c r="N18" s="24"/>
      <c r="O18" s="24"/>
      <c r="P18" s="24"/>
    </row>
    <row r="19" spans="3:16" ht="13.5" thickBot="1">
      <c r="C19" s="126" t="s">
        <v>136</v>
      </c>
      <c r="D19" s="127">
        <v>1.4</v>
      </c>
      <c r="E19" s="120"/>
      <c r="F19" s="120"/>
      <c r="G19" s="120"/>
      <c r="I19" s="129"/>
      <c r="J19" s="129"/>
      <c r="K19" s="158"/>
      <c r="L19" s="157"/>
      <c r="M19" s="157"/>
      <c r="N19" s="24"/>
      <c r="O19" s="24"/>
      <c r="P19" s="24"/>
    </row>
    <row r="20" spans="1:16" ht="12.75">
      <c r="A20" s="120" t="s">
        <v>128</v>
      </c>
      <c r="B20" s="120"/>
      <c r="C20" s="120"/>
      <c r="D20" s="120"/>
      <c r="E20" s="120"/>
      <c r="F20" s="120"/>
      <c r="G20" s="120"/>
      <c r="I20" s="129"/>
      <c r="J20" s="129"/>
      <c r="K20" s="158"/>
      <c r="L20" s="157"/>
      <c r="M20" s="157"/>
      <c r="N20" s="24"/>
      <c r="O20" s="24"/>
      <c r="P20" s="24"/>
    </row>
    <row r="21" spans="1:16" ht="12.75">
      <c r="A21" s="120" t="s">
        <v>129</v>
      </c>
      <c r="B21" s="120"/>
      <c r="C21" s="120"/>
      <c r="D21" s="120"/>
      <c r="E21" s="120"/>
      <c r="F21" s="120"/>
      <c r="G21" s="120"/>
      <c r="I21" s="129"/>
      <c r="J21" s="129"/>
      <c r="K21" s="158"/>
      <c r="L21" s="157"/>
      <c r="M21" s="157"/>
      <c r="N21" s="24"/>
      <c r="O21" s="24"/>
      <c r="P21" s="24"/>
    </row>
    <row r="22" spans="1:16" ht="18">
      <c r="A22" s="306" t="s">
        <v>146</v>
      </c>
      <c r="B22" s="306"/>
      <c r="C22" s="306"/>
      <c r="D22" s="306"/>
      <c r="E22" s="306"/>
      <c r="F22" s="306"/>
      <c r="G22" s="306"/>
      <c r="H22" s="160"/>
      <c r="I22" s="129"/>
      <c r="J22" s="129"/>
      <c r="K22" s="156"/>
      <c r="L22" s="155"/>
      <c r="M22" s="155"/>
      <c r="N22" s="128"/>
      <c r="O22" s="128"/>
      <c r="P22" s="128"/>
    </row>
    <row r="23" spans="1:16" ht="15.75" thickBot="1">
      <c r="A23" s="304" t="s">
        <v>176</v>
      </c>
      <c r="B23" s="305"/>
      <c r="C23" s="305"/>
      <c r="D23" s="305"/>
      <c r="E23" s="305"/>
      <c r="F23" s="305"/>
      <c r="G23" s="305"/>
      <c r="H23" s="161"/>
      <c r="I23" s="24"/>
      <c r="J23" s="128"/>
      <c r="K23" s="128"/>
      <c r="L23" s="128"/>
      <c r="M23" s="128"/>
      <c r="N23" s="128"/>
      <c r="O23" s="128"/>
      <c r="P23" s="128"/>
    </row>
    <row r="24" spans="1:16" ht="13.5" thickBot="1">
      <c r="A24" s="130" t="s">
        <v>137</v>
      </c>
      <c r="B24" s="131"/>
      <c r="C24" s="131"/>
      <c r="D24" s="132"/>
      <c r="E24" s="133" t="s">
        <v>148</v>
      </c>
      <c r="F24" s="133" t="s">
        <v>139</v>
      </c>
      <c r="G24" s="133" t="s">
        <v>138</v>
      </c>
      <c r="I24" s="24"/>
      <c r="J24" s="155"/>
      <c r="K24" s="155"/>
      <c r="L24" s="155"/>
      <c r="M24" s="155"/>
      <c r="N24" s="155"/>
      <c r="O24" s="155"/>
      <c r="P24" s="155"/>
    </row>
    <row r="25" spans="1:16" ht="12.75">
      <c r="A25" s="134" t="s">
        <v>147</v>
      </c>
      <c r="B25" s="135"/>
      <c r="C25" s="136"/>
      <c r="D25" s="137"/>
      <c r="E25" s="138" t="s">
        <v>149</v>
      </c>
      <c r="F25" s="138">
        <v>150</v>
      </c>
      <c r="G25" s="138">
        <v>90</v>
      </c>
      <c r="I25" s="24"/>
      <c r="J25" s="128"/>
      <c r="K25" s="128"/>
      <c r="L25" s="128"/>
      <c r="M25" s="159"/>
      <c r="N25" s="128"/>
      <c r="O25" s="128"/>
      <c r="P25" s="128"/>
    </row>
    <row r="26" spans="1:18" ht="12.75">
      <c r="A26" s="134" t="s">
        <v>150</v>
      </c>
      <c r="B26" s="135"/>
      <c r="C26" s="136"/>
      <c r="D26" s="137"/>
      <c r="E26" s="138" t="s">
        <v>149</v>
      </c>
      <c r="F26" s="138">
        <v>250</v>
      </c>
      <c r="G26" s="138">
        <v>160</v>
      </c>
      <c r="I26" s="24"/>
      <c r="J26" s="128"/>
      <c r="K26" s="128"/>
      <c r="L26" s="128"/>
      <c r="M26" s="159"/>
      <c r="N26" s="128"/>
      <c r="O26" s="128"/>
      <c r="P26" s="128"/>
      <c r="Q26" s="24"/>
      <c r="R26" s="24"/>
    </row>
    <row r="27" spans="1:18" ht="12.75">
      <c r="A27" s="134" t="s">
        <v>151</v>
      </c>
      <c r="B27" s="135"/>
      <c r="C27" s="136"/>
      <c r="D27" s="137"/>
      <c r="E27" s="138" t="s">
        <v>149</v>
      </c>
      <c r="F27" s="138">
        <v>540</v>
      </c>
      <c r="G27" s="138">
        <v>340</v>
      </c>
      <c r="I27" s="24"/>
      <c r="J27" s="128"/>
      <c r="K27" s="128"/>
      <c r="L27" s="128"/>
      <c r="M27" s="159"/>
      <c r="N27" s="128"/>
      <c r="O27" s="128"/>
      <c r="P27" s="128"/>
      <c r="Q27" s="24"/>
      <c r="R27" s="24"/>
    </row>
    <row r="28" spans="1:18" ht="12.75">
      <c r="A28" s="134" t="s">
        <v>152</v>
      </c>
      <c r="B28" s="135"/>
      <c r="C28" s="136"/>
      <c r="D28" s="137"/>
      <c r="E28" s="139" t="s">
        <v>149</v>
      </c>
      <c r="F28" s="139" t="s">
        <v>153</v>
      </c>
      <c r="G28" s="139" t="s">
        <v>168</v>
      </c>
      <c r="I28" s="24"/>
      <c r="J28" s="128"/>
      <c r="K28" s="128"/>
      <c r="L28" s="128"/>
      <c r="M28" s="159"/>
      <c r="N28" s="128"/>
      <c r="O28" s="128"/>
      <c r="P28" s="128"/>
      <c r="Q28" s="24"/>
      <c r="R28" s="24"/>
    </row>
    <row r="29" spans="1:18" ht="12.75">
      <c r="A29" s="134" t="s">
        <v>154</v>
      </c>
      <c r="B29" s="135"/>
      <c r="C29" s="136"/>
      <c r="D29" s="137"/>
      <c r="E29" s="139" t="s">
        <v>149</v>
      </c>
      <c r="F29" s="139" t="s">
        <v>155</v>
      </c>
      <c r="G29" s="139" t="s">
        <v>169</v>
      </c>
      <c r="I29" s="24"/>
      <c r="J29" s="128"/>
      <c r="K29" s="128"/>
      <c r="L29" s="128"/>
      <c r="M29" s="159"/>
      <c r="N29" s="128"/>
      <c r="O29" s="128"/>
      <c r="P29" s="128"/>
      <c r="Q29" s="24"/>
      <c r="R29" s="24"/>
    </row>
    <row r="30" spans="1:18" ht="12.75">
      <c r="A30" s="134" t="s">
        <v>156</v>
      </c>
      <c r="B30" s="135"/>
      <c r="C30" s="136"/>
      <c r="D30" s="137"/>
      <c r="E30" s="138" t="s">
        <v>149</v>
      </c>
      <c r="F30" s="138">
        <v>100</v>
      </c>
      <c r="G30" s="138">
        <v>90</v>
      </c>
      <c r="I30" s="24"/>
      <c r="J30" s="185"/>
      <c r="K30" s="128"/>
      <c r="L30" s="128"/>
      <c r="M30" s="128"/>
      <c r="N30" s="128"/>
      <c r="O30" s="128"/>
      <c r="P30" s="128"/>
      <c r="Q30" s="24"/>
      <c r="R30" s="24"/>
    </row>
    <row r="31" spans="1:18" ht="12.75">
      <c r="A31" s="134" t="s">
        <v>157</v>
      </c>
      <c r="B31" s="135"/>
      <c r="C31" s="136"/>
      <c r="D31" s="137"/>
      <c r="E31" s="139" t="s">
        <v>85</v>
      </c>
      <c r="F31" s="139" t="s">
        <v>158</v>
      </c>
      <c r="G31" s="139"/>
      <c r="I31" s="24"/>
      <c r="J31" s="185"/>
      <c r="K31" s="128"/>
      <c r="L31" s="128"/>
      <c r="M31" s="128"/>
      <c r="N31" s="128"/>
      <c r="O31" s="128"/>
      <c r="P31" s="128"/>
      <c r="Q31" s="24"/>
      <c r="R31" s="24"/>
    </row>
    <row r="32" spans="1:18" ht="12.75">
      <c r="A32" s="134" t="s">
        <v>159</v>
      </c>
      <c r="B32" s="135"/>
      <c r="C32" s="136"/>
      <c r="D32" s="137"/>
      <c r="E32" s="139" t="s">
        <v>149</v>
      </c>
      <c r="F32" s="139" t="s">
        <v>160</v>
      </c>
      <c r="G32" s="139"/>
      <c r="I32" s="24"/>
      <c r="J32" s="185"/>
      <c r="K32" s="128"/>
      <c r="L32" s="128"/>
      <c r="M32" s="128"/>
      <c r="N32" s="128"/>
      <c r="O32" s="128"/>
      <c r="P32" s="128"/>
      <c r="Q32" s="24"/>
      <c r="R32" s="24"/>
    </row>
    <row r="33" spans="1:18" ht="12.75">
      <c r="A33" s="134" t="s">
        <v>161</v>
      </c>
      <c r="B33" s="135"/>
      <c r="C33" s="136"/>
      <c r="D33" s="137"/>
      <c r="E33" s="139" t="s">
        <v>162</v>
      </c>
      <c r="F33" s="139" t="s">
        <v>141</v>
      </c>
      <c r="G33" s="139" t="s">
        <v>170</v>
      </c>
      <c r="I33" s="24"/>
      <c r="J33" s="185"/>
      <c r="K33" s="128"/>
      <c r="L33" s="128"/>
      <c r="M33" s="128"/>
      <c r="N33" s="128"/>
      <c r="O33" s="128"/>
      <c r="P33" s="128"/>
      <c r="Q33" s="24"/>
      <c r="R33" s="24"/>
    </row>
    <row r="34" spans="1:18" ht="12.75">
      <c r="A34" s="134" t="s">
        <v>163</v>
      </c>
      <c r="B34" s="135"/>
      <c r="C34" s="136"/>
      <c r="D34" s="137"/>
      <c r="E34" s="139" t="s">
        <v>149</v>
      </c>
      <c r="F34" s="139" t="s">
        <v>140</v>
      </c>
      <c r="G34" s="139" t="s">
        <v>143</v>
      </c>
      <c r="I34" s="24"/>
      <c r="J34" s="185"/>
      <c r="K34" s="128"/>
      <c r="L34" s="128"/>
      <c r="M34" s="128"/>
      <c r="N34" s="128"/>
      <c r="O34" s="128"/>
      <c r="P34" s="128"/>
      <c r="Q34" s="24"/>
      <c r="R34" s="24"/>
    </row>
    <row r="35" spans="1:18" ht="12.75">
      <c r="A35" s="134" t="s">
        <v>167</v>
      </c>
      <c r="B35" s="135"/>
      <c r="C35" s="136"/>
      <c r="D35" s="137"/>
      <c r="E35" s="139" t="s">
        <v>149</v>
      </c>
      <c r="F35" s="139" t="s">
        <v>160</v>
      </c>
      <c r="G35" s="139" t="s">
        <v>160</v>
      </c>
      <c r="I35" s="24"/>
      <c r="J35" s="185"/>
      <c r="K35" s="128"/>
      <c r="L35" s="128"/>
      <c r="M35" s="128"/>
      <c r="N35" s="128"/>
      <c r="O35" s="128"/>
      <c r="P35" s="128"/>
      <c r="Q35" s="24"/>
      <c r="R35" s="24"/>
    </row>
    <row r="36" spans="1:18" ht="12.75">
      <c r="A36" s="134" t="s">
        <v>165</v>
      </c>
      <c r="B36" s="135"/>
      <c r="C36" s="136"/>
      <c r="D36" s="137"/>
      <c r="E36" s="139" t="s">
        <v>85</v>
      </c>
      <c r="F36" s="139" t="s">
        <v>166</v>
      </c>
      <c r="G36" s="139"/>
      <c r="I36" s="24"/>
      <c r="J36" s="185"/>
      <c r="K36" s="128"/>
      <c r="L36" s="128"/>
      <c r="M36" s="128"/>
      <c r="N36" s="128"/>
      <c r="O36" s="128"/>
      <c r="P36" s="128"/>
      <c r="Q36" s="24"/>
      <c r="R36" s="24"/>
    </row>
    <row r="37" spans="1:18" ht="12.75">
      <c r="A37" s="140" t="s">
        <v>142</v>
      </c>
      <c r="B37" s="141"/>
      <c r="C37" s="142"/>
      <c r="D37" s="143"/>
      <c r="E37" s="144" t="s">
        <v>149</v>
      </c>
      <c r="F37" s="144" t="s">
        <v>140</v>
      </c>
      <c r="G37" s="144"/>
      <c r="I37" s="24"/>
      <c r="J37" s="128"/>
      <c r="K37" s="128"/>
      <c r="L37" s="128"/>
      <c r="M37" s="128"/>
      <c r="N37" s="128"/>
      <c r="O37" s="128"/>
      <c r="P37" s="128"/>
      <c r="Q37" s="24"/>
      <c r="R37" s="24"/>
    </row>
    <row r="38" spans="1:18" ht="12.75">
      <c r="A38" s="145"/>
      <c r="B38" s="128" t="s">
        <v>180</v>
      </c>
      <c r="C38" s="129"/>
      <c r="D38" s="146"/>
      <c r="E38" s="147" t="s">
        <v>144</v>
      </c>
      <c r="F38" s="147" t="s">
        <v>164</v>
      </c>
      <c r="G38" s="147"/>
      <c r="I38" s="24"/>
      <c r="J38" s="128"/>
      <c r="K38" s="128"/>
      <c r="L38" s="128"/>
      <c r="M38" s="128"/>
      <c r="N38" s="128"/>
      <c r="O38" s="128"/>
      <c r="P38" s="128"/>
      <c r="Q38" s="24"/>
      <c r="R38" s="24"/>
    </row>
    <row r="39" spans="1:18" ht="13.5" thickBot="1">
      <c r="A39" s="148"/>
      <c r="B39" s="149" t="s">
        <v>145</v>
      </c>
      <c r="C39" s="150"/>
      <c r="D39" s="151"/>
      <c r="E39" s="152" t="s">
        <v>144</v>
      </c>
      <c r="F39" s="152">
        <v>150</v>
      </c>
      <c r="G39" s="152" t="s">
        <v>144</v>
      </c>
      <c r="I39" s="24"/>
      <c r="J39" s="155"/>
      <c r="K39" s="155"/>
      <c r="L39" s="128"/>
      <c r="M39" s="128"/>
      <c r="N39" s="186"/>
      <c r="O39" s="187"/>
      <c r="P39" s="187"/>
      <c r="Q39" s="24"/>
      <c r="R39" s="24"/>
    </row>
    <row r="40" spans="1:18" ht="12.75">
      <c r="A40" s="120"/>
      <c r="B40" s="120"/>
      <c r="C40" s="120"/>
      <c r="D40" s="120"/>
      <c r="E40" s="120"/>
      <c r="F40" s="120"/>
      <c r="G40" s="120"/>
      <c r="I40" s="24"/>
      <c r="J40" s="128"/>
      <c r="K40" s="128"/>
      <c r="L40" s="128"/>
      <c r="M40" s="128"/>
      <c r="N40" s="186"/>
      <c r="O40" s="187"/>
      <c r="P40" s="187"/>
      <c r="Q40" s="24"/>
      <c r="R40" s="24"/>
    </row>
    <row r="41" spans="9:18" ht="12.75">
      <c r="I41" s="24"/>
      <c r="J41" s="155"/>
      <c r="K41" s="155"/>
      <c r="L41" s="188"/>
      <c r="M41" s="155"/>
      <c r="N41" s="189"/>
      <c r="O41" s="190"/>
      <c r="P41" s="190"/>
      <c r="Q41" s="24"/>
      <c r="R41" s="24"/>
    </row>
    <row r="42" spans="9:18" ht="12.75">
      <c r="I42" s="24"/>
      <c r="J42" s="155"/>
      <c r="K42" s="155"/>
      <c r="L42" s="188"/>
      <c r="M42" s="155"/>
      <c r="N42" s="189"/>
      <c r="O42" s="190"/>
      <c r="P42" s="190"/>
      <c r="Q42" s="24"/>
      <c r="R42" s="24"/>
    </row>
    <row r="43" spans="9:18" ht="15">
      <c r="I43" s="24"/>
      <c r="J43" s="191"/>
      <c r="K43" s="192"/>
      <c r="L43" s="192"/>
      <c r="M43" s="192"/>
      <c r="N43" s="192"/>
      <c r="O43" s="192"/>
      <c r="P43" s="192"/>
      <c r="Q43" s="24"/>
      <c r="R43" s="24"/>
    </row>
    <row r="44" spans="9:18" ht="14.25">
      <c r="I44" s="24"/>
      <c r="J44" s="193"/>
      <c r="K44" s="193"/>
      <c r="L44" s="194"/>
      <c r="M44" s="194"/>
      <c r="N44" s="194"/>
      <c r="O44" s="194"/>
      <c r="P44" s="194"/>
      <c r="Q44" s="24"/>
      <c r="R44" s="24"/>
    </row>
    <row r="45" spans="9:18" ht="14.25">
      <c r="I45" s="24"/>
      <c r="J45" s="195"/>
      <c r="K45" s="195"/>
      <c r="L45" s="196"/>
      <c r="M45" s="196"/>
      <c r="N45" s="196"/>
      <c r="O45" s="196"/>
      <c r="P45" s="196"/>
      <c r="Q45" s="24"/>
      <c r="R45" s="24"/>
    </row>
    <row r="46" spans="9:18" ht="14.25">
      <c r="I46" s="24"/>
      <c r="J46" s="195"/>
      <c r="K46" s="195"/>
      <c r="L46" s="197"/>
      <c r="M46" s="197"/>
      <c r="N46" s="197"/>
      <c r="O46" s="197"/>
      <c r="P46" s="197"/>
      <c r="Q46" s="24"/>
      <c r="R46" s="24"/>
    </row>
    <row r="47" spans="9:18" ht="14.25">
      <c r="I47" s="24"/>
      <c r="J47" s="195"/>
      <c r="K47" s="195"/>
      <c r="L47" s="196"/>
      <c r="M47" s="196"/>
      <c r="N47" s="196"/>
      <c r="O47" s="196"/>
      <c r="P47" s="196"/>
      <c r="Q47" s="24"/>
      <c r="R47" s="24"/>
    </row>
    <row r="48" spans="9:18" ht="14.25">
      <c r="I48" s="24"/>
      <c r="J48" s="195"/>
      <c r="K48" s="195"/>
      <c r="L48" s="197"/>
      <c r="M48" s="197"/>
      <c r="N48" s="197"/>
      <c r="O48" s="197"/>
      <c r="P48" s="197"/>
      <c r="Q48" s="24"/>
      <c r="R48" s="24"/>
    </row>
    <row r="49" spans="9:18" ht="12.75"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9:18" ht="12.75"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9:18" ht="12.75"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9:18" ht="12.75"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9:18" ht="12.75"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9:18" ht="12.75">
      <c r="I54" s="24"/>
      <c r="J54" s="24"/>
      <c r="K54" s="24"/>
      <c r="L54" s="24"/>
      <c r="M54" s="24"/>
      <c r="N54" s="24"/>
      <c r="O54" s="24"/>
      <c r="P54" s="24"/>
      <c r="Q54" s="24"/>
      <c r="R54" s="24"/>
    </row>
  </sheetData>
  <mergeCells count="5">
    <mergeCell ref="A1:C10"/>
    <mergeCell ref="D1:G6"/>
    <mergeCell ref="D8:G8"/>
    <mergeCell ref="A23:G23"/>
    <mergeCell ref="A22:G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56" sqref="A1:F56"/>
    </sheetView>
  </sheetViews>
  <sheetFormatPr defaultColWidth="9.00390625" defaultRowHeight="12.75"/>
  <cols>
    <col min="6" max="6" width="40.25390625" style="0" customWidth="1"/>
    <col min="7" max="7" width="34.75390625" style="0" customWidth="1"/>
    <col min="9" max="9" width="21.00390625" style="0" customWidth="1"/>
  </cols>
  <sheetData>
    <row r="1" spans="1:6" ht="15.75">
      <c r="A1" s="298" t="s">
        <v>171</v>
      </c>
      <c r="B1" s="307"/>
      <c r="C1" s="307"/>
      <c r="D1" s="307"/>
      <c r="E1" s="307"/>
      <c r="F1" s="307"/>
    </row>
    <row r="2" spans="1:6" ht="15">
      <c r="A2" s="308" t="s">
        <v>172</v>
      </c>
      <c r="B2" s="309"/>
      <c r="C2" s="309"/>
      <c r="D2" s="309"/>
      <c r="E2" s="309"/>
      <c r="F2" s="309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24441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P5" sqref="P5"/>
    </sheetView>
  </sheetViews>
  <sheetFormatPr defaultColWidth="9.00390625" defaultRowHeight="12.75"/>
  <sheetData>
    <row r="1" spans="2:8" ht="18">
      <c r="B1" s="322" t="s">
        <v>48</v>
      </c>
      <c r="C1" s="322"/>
      <c r="D1" s="322"/>
      <c r="E1" s="322"/>
      <c r="F1" s="322"/>
      <c r="G1" s="322"/>
      <c r="H1" s="198"/>
    </row>
    <row r="3" ht="13.5" thickBot="1"/>
    <row r="4" spans="1:13" ht="15" thickBot="1">
      <c r="A4" s="249" t="s">
        <v>2</v>
      </c>
      <c r="B4" s="250"/>
      <c r="C4" s="253"/>
      <c r="D4" s="316" t="s">
        <v>49</v>
      </c>
      <c r="E4" s="317"/>
      <c r="F4" s="317"/>
      <c r="G4" s="318"/>
      <c r="H4" s="318"/>
      <c r="I4" s="318"/>
      <c r="J4" s="318"/>
      <c r="K4" s="318"/>
      <c r="L4" s="318"/>
      <c r="M4" s="319"/>
    </row>
    <row r="5" spans="1:13" ht="12.75" customHeight="1">
      <c r="A5" s="323"/>
      <c r="B5" s="324"/>
      <c r="C5" s="325"/>
      <c r="D5" s="312" t="s">
        <v>41</v>
      </c>
      <c r="E5" s="314" t="s">
        <v>42</v>
      </c>
      <c r="F5" s="315"/>
      <c r="G5" s="327" t="s">
        <v>45</v>
      </c>
      <c r="H5" s="329" t="s">
        <v>181</v>
      </c>
      <c r="I5" s="327" t="s">
        <v>46</v>
      </c>
      <c r="J5" s="312" t="s">
        <v>47</v>
      </c>
      <c r="K5" s="312" t="s">
        <v>95</v>
      </c>
      <c r="L5" s="310" t="s">
        <v>50</v>
      </c>
      <c r="M5" s="320" t="s">
        <v>51</v>
      </c>
    </row>
    <row r="6" spans="1:13" ht="25.5" customHeight="1" thickBot="1">
      <c r="A6" s="251"/>
      <c r="B6" s="252"/>
      <c r="C6" s="326"/>
      <c r="D6" s="313"/>
      <c r="E6" s="199" t="s">
        <v>43</v>
      </c>
      <c r="F6" s="200" t="s">
        <v>44</v>
      </c>
      <c r="G6" s="328"/>
      <c r="H6" s="328"/>
      <c r="I6" s="328"/>
      <c r="J6" s="313"/>
      <c r="K6" s="313"/>
      <c r="L6" s="311"/>
      <c r="M6" s="321"/>
    </row>
    <row r="7" spans="1:13" ht="14.25">
      <c r="A7" s="241" t="s">
        <v>14</v>
      </c>
      <c r="B7" s="242"/>
      <c r="C7" s="330"/>
      <c r="D7" s="89">
        <v>1300</v>
      </c>
      <c r="E7" s="89">
        <v>1290</v>
      </c>
      <c r="F7" s="87">
        <v>1440</v>
      </c>
      <c r="G7" s="89">
        <v>1290</v>
      </c>
      <c r="H7" s="89">
        <v>1926</v>
      </c>
      <c r="I7" s="89">
        <v>1658</v>
      </c>
      <c r="J7" s="89">
        <v>1450</v>
      </c>
      <c r="K7" s="89">
        <v>1411</v>
      </c>
      <c r="L7" s="90">
        <v>2000</v>
      </c>
      <c r="M7" s="87">
        <v>1380</v>
      </c>
    </row>
    <row r="8" spans="1:13" ht="14.25">
      <c r="A8" s="241" t="s">
        <v>25</v>
      </c>
      <c r="B8" s="242"/>
      <c r="C8" s="330"/>
      <c r="D8" s="89">
        <v>1700</v>
      </c>
      <c r="E8" s="89"/>
      <c r="F8" s="87"/>
      <c r="G8" s="89"/>
      <c r="H8" s="89"/>
      <c r="I8" s="89"/>
      <c r="J8" s="89"/>
      <c r="K8" s="89"/>
      <c r="L8" s="90"/>
      <c r="M8" s="87"/>
    </row>
    <row r="9" spans="1:13" ht="14.25">
      <c r="A9" s="241" t="s">
        <v>25</v>
      </c>
      <c r="B9" s="242"/>
      <c r="C9" s="330"/>
      <c r="D9" s="89">
        <v>1750</v>
      </c>
      <c r="E9" s="89"/>
      <c r="F9" s="87"/>
      <c r="G9" s="89"/>
      <c r="H9" s="89"/>
      <c r="I9" s="89"/>
      <c r="J9" s="89"/>
      <c r="K9" s="89"/>
      <c r="L9" s="90"/>
      <c r="M9" s="87"/>
    </row>
    <row r="10" spans="1:13" ht="14.25">
      <c r="A10" s="243" t="s">
        <v>26</v>
      </c>
      <c r="B10" s="244"/>
      <c r="C10" s="244"/>
      <c r="D10" s="89">
        <v>1500</v>
      </c>
      <c r="E10" s="89"/>
      <c r="F10" s="87"/>
      <c r="G10" s="89"/>
      <c r="H10" s="89">
        <v>2122</v>
      </c>
      <c r="I10" s="89"/>
      <c r="J10" s="89"/>
      <c r="K10" s="89"/>
      <c r="L10" s="90"/>
      <c r="M10" s="87"/>
    </row>
    <row r="11" spans="1:13" ht="14.25">
      <c r="A11" s="241" t="s">
        <v>27</v>
      </c>
      <c r="B11" s="242"/>
      <c r="C11" s="330"/>
      <c r="D11" s="89">
        <v>1600</v>
      </c>
      <c r="E11" s="89">
        <v>1620</v>
      </c>
      <c r="F11" s="87">
        <v>1770</v>
      </c>
      <c r="G11" s="89"/>
      <c r="H11" s="89"/>
      <c r="I11" s="89">
        <v>1652</v>
      </c>
      <c r="J11" s="89"/>
      <c r="K11" s="89"/>
      <c r="L11" s="90"/>
      <c r="M11" s="87"/>
    </row>
    <row r="12" spans="1:13" ht="14.25">
      <c r="A12" s="243" t="s">
        <v>29</v>
      </c>
      <c r="B12" s="244"/>
      <c r="C12" s="244"/>
      <c r="D12" s="89">
        <v>1600</v>
      </c>
      <c r="E12" s="89">
        <v>1620</v>
      </c>
      <c r="F12" s="87">
        <v>1770</v>
      </c>
      <c r="G12" s="89">
        <v>1790</v>
      </c>
      <c r="H12" s="89"/>
      <c r="I12" s="89">
        <v>1652</v>
      </c>
      <c r="J12" s="89">
        <v>1800</v>
      </c>
      <c r="K12" s="89">
        <v>1814</v>
      </c>
      <c r="L12" s="90">
        <v>2752</v>
      </c>
      <c r="M12" s="87">
        <v>1720</v>
      </c>
    </row>
    <row r="13" spans="1:13" ht="14.25">
      <c r="A13" s="241" t="s">
        <v>13</v>
      </c>
      <c r="B13" s="242"/>
      <c r="C13" s="330"/>
      <c r="D13" s="89">
        <v>1900</v>
      </c>
      <c r="E13" s="89"/>
      <c r="F13" s="87"/>
      <c r="G13" s="89"/>
      <c r="H13" s="89"/>
      <c r="I13" s="89"/>
      <c r="J13" s="89"/>
      <c r="K13" s="89">
        <v>1843</v>
      </c>
      <c r="L13" s="90"/>
      <c r="M13" s="87"/>
    </row>
    <row r="14" spans="1:13" ht="14.25">
      <c r="A14" s="243" t="s">
        <v>30</v>
      </c>
      <c r="B14" s="244"/>
      <c r="C14" s="244"/>
      <c r="D14" s="89">
        <v>1700</v>
      </c>
      <c r="E14" s="89">
        <v>1590</v>
      </c>
      <c r="F14" s="87">
        <v>1740</v>
      </c>
      <c r="G14" s="89">
        <v>1790</v>
      </c>
      <c r="H14" s="89">
        <v>2213</v>
      </c>
      <c r="I14" s="89">
        <v>1652</v>
      </c>
      <c r="J14" s="89"/>
      <c r="K14" s="89">
        <v>1814</v>
      </c>
      <c r="L14" s="90"/>
      <c r="M14" s="87"/>
    </row>
    <row r="15" spans="1:13" ht="14.25">
      <c r="A15" s="243" t="s">
        <v>31</v>
      </c>
      <c r="B15" s="244"/>
      <c r="C15" s="244"/>
      <c r="D15" s="89">
        <v>1700</v>
      </c>
      <c r="E15" s="89">
        <v>1620</v>
      </c>
      <c r="F15" s="87">
        <v>1770</v>
      </c>
      <c r="G15" s="89">
        <v>1790</v>
      </c>
      <c r="H15" s="89"/>
      <c r="I15" s="89">
        <v>1652</v>
      </c>
      <c r="J15" s="89"/>
      <c r="K15" s="89">
        <v>1814</v>
      </c>
      <c r="L15" s="90">
        <v>2934</v>
      </c>
      <c r="M15" s="87"/>
    </row>
    <row r="16" spans="1:13" ht="14.25">
      <c r="A16" s="243" t="s">
        <v>32</v>
      </c>
      <c r="B16" s="244"/>
      <c r="C16" s="244"/>
      <c r="D16" s="89">
        <v>1600</v>
      </c>
      <c r="E16" s="89"/>
      <c r="F16" s="87"/>
      <c r="G16" s="89"/>
      <c r="H16" s="89"/>
      <c r="I16" s="89"/>
      <c r="J16" s="89"/>
      <c r="K16" s="89"/>
      <c r="L16" s="90"/>
      <c r="M16" s="87"/>
    </row>
    <row r="17" spans="1:13" ht="14.25">
      <c r="A17" s="241" t="s">
        <v>98</v>
      </c>
      <c r="B17" s="242"/>
      <c r="C17" s="330"/>
      <c r="D17" s="89">
        <v>1600</v>
      </c>
      <c r="E17" s="89">
        <v>1530</v>
      </c>
      <c r="F17" s="87">
        <v>1680</v>
      </c>
      <c r="G17" s="89">
        <v>1790</v>
      </c>
      <c r="H17" s="89"/>
      <c r="I17" s="89">
        <v>1652</v>
      </c>
      <c r="J17" s="89">
        <v>1800</v>
      </c>
      <c r="K17" s="89">
        <v>1699</v>
      </c>
      <c r="L17" s="90">
        <v>3028</v>
      </c>
      <c r="M17" s="87">
        <v>1720</v>
      </c>
    </row>
    <row r="18" spans="1:13" ht="14.25">
      <c r="A18" s="241" t="s">
        <v>97</v>
      </c>
      <c r="B18" s="242"/>
      <c r="C18" s="330"/>
      <c r="D18" s="89">
        <v>1950</v>
      </c>
      <c r="E18" s="89">
        <v>1680</v>
      </c>
      <c r="F18" s="87">
        <v>1830</v>
      </c>
      <c r="G18" s="89">
        <v>2100</v>
      </c>
      <c r="H18" s="89">
        <v>2467</v>
      </c>
      <c r="I18" s="89">
        <v>1876</v>
      </c>
      <c r="J18" s="89">
        <v>1950</v>
      </c>
      <c r="K18" s="89">
        <v>1958</v>
      </c>
      <c r="L18" s="90"/>
      <c r="M18" s="87"/>
    </row>
    <row r="19" spans="1:13" ht="14.25">
      <c r="A19" s="241" t="s">
        <v>55</v>
      </c>
      <c r="B19" s="242"/>
      <c r="C19" s="330"/>
      <c r="D19" s="89">
        <v>1950</v>
      </c>
      <c r="E19" s="89">
        <v>1830</v>
      </c>
      <c r="F19" s="87">
        <v>1980</v>
      </c>
      <c r="G19" s="89">
        <v>1990</v>
      </c>
      <c r="H19" s="89">
        <v>2591</v>
      </c>
      <c r="I19" s="89">
        <v>2156</v>
      </c>
      <c r="J19" s="89">
        <v>2050</v>
      </c>
      <c r="K19" s="89">
        <v>1843</v>
      </c>
      <c r="L19" s="90">
        <v>3090</v>
      </c>
      <c r="M19" s="87"/>
    </row>
    <row r="20" spans="1:13" ht="14.25">
      <c r="A20" s="241" t="s">
        <v>16</v>
      </c>
      <c r="B20" s="242"/>
      <c r="C20" s="330"/>
      <c r="D20" s="89">
        <v>1400</v>
      </c>
      <c r="E20" s="89">
        <v>1620</v>
      </c>
      <c r="F20" s="87">
        <v>1770</v>
      </c>
      <c r="G20" s="89">
        <v>1500</v>
      </c>
      <c r="H20" s="89">
        <v>2122</v>
      </c>
      <c r="I20" s="89">
        <v>1708</v>
      </c>
      <c r="J20" s="89">
        <v>1500</v>
      </c>
      <c r="K20" s="89">
        <v>1584</v>
      </c>
      <c r="L20" s="90">
        <v>2000</v>
      </c>
      <c r="M20" s="87">
        <v>1720</v>
      </c>
    </row>
    <row r="21" spans="1:13" ht="14.25">
      <c r="A21" s="241" t="s">
        <v>17</v>
      </c>
      <c r="B21" s="242"/>
      <c r="C21" s="330"/>
      <c r="D21" s="89">
        <v>1700</v>
      </c>
      <c r="E21" s="89">
        <v>1620</v>
      </c>
      <c r="F21" s="87">
        <v>1770</v>
      </c>
      <c r="G21" s="89"/>
      <c r="H21" s="89"/>
      <c r="I21" s="89">
        <v>2128</v>
      </c>
      <c r="J21" s="89">
        <v>1700</v>
      </c>
      <c r="K21" s="89"/>
      <c r="L21" s="90">
        <v>2561</v>
      </c>
      <c r="M21" s="87"/>
    </row>
    <row r="22" spans="1:13" ht="14.25">
      <c r="A22" s="241" t="s">
        <v>33</v>
      </c>
      <c r="B22" s="242"/>
      <c r="C22" s="330"/>
      <c r="D22" s="89">
        <v>1950</v>
      </c>
      <c r="E22" s="89">
        <v>1710</v>
      </c>
      <c r="F22" s="87">
        <v>1860</v>
      </c>
      <c r="G22" s="89">
        <v>1990</v>
      </c>
      <c r="H22" s="89"/>
      <c r="I22" s="89"/>
      <c r="J22" s="89">
        <v>1850</v>
      </c>
      <c r="K22" s="89"/>
      <c r="L22" s="90">
        <v>3105</v>
      </c>
      <c r="M22" s="87"/>
    </row>
    <row r="23" spans="1:13" ht="14.25">
      <c r="A23" s="241" t="s">
        <v>35</v>
      </c>
      <c r="B23" s="242"/>
      <c r="C23" s="330"/>
      <c r="D23" s="89">
        <v>1950</v>
      </c>
      <c r="E23" s="89"/>
      <c r="F23" s="87"/>
      <c r="G23" s="89"/>
      <c r="H23" s="89"/>
      <c r="I23" s="89"/>
      <c r="J23" s="89">
        <v>1900</v>
      </c>
      <c r="K23" s="89"/>
      <c r="L23" s="90">
        <v>3089</v>
      </c>
      <c r="M23" s="87"/>
    </row>
    <row r="24" spans="1:13" ht="14.25">
      <c r="A24" s="241" t="s">
        <v>10</v>
      </c>
      <c r="B24" s="242"/>
      <c r="C24" s="330"/>
      <c r="D24" s="89">
        <v>1900</v>
      </c>
      <c r="E24" s="89">
        <v>1590</v>
      </c>
      <c r="F24" s="87">
        <v>1740</v>
      </c>
      <c r="G24" s="89">
        <v>1900</v>
      </c>
      <c r="H24" s="89">
        <v>2360</v>
      </c>
      <c r="I24" s="89">
        <v>1736</v>
      </c>
      <c r="J24" s="89">
        <v>1850</v>
      </c>
      <c r="K24" s="89"/>
      <c r="L24" s="90">
        <v>2350</v>
      </c>
      <c r="M24" s="87"/>
    </row>
    <row r="25" spans="1:13" ht="14.25">
      <c r="A25" s="241" t="s">
        <v>11</v>
      </c>
      <c r="B25" s="242"/>
      <c r="C25" s="330"/>
      <c r="D25" s="89">
        <v>1900</v>
      </c>
      <c r="E25" s="89">
        <v>1680</v>
      </c>
      <c r="F25" s="87">
        <v>1830</v>
      </c>
      <c r="G25" s="89">
        <v>1890</v>
      </c>
      <c r="H25" s="89">
        <v>2231</v>
      </c>
      <c r="I25" s="89">
        <v>1652</v>
      </c>
      <c r="J25" s="89">
        <v>1850</v>
      </c>
      <c r="K25" s="89">
        <v>1887</v>
      </c>
      <c r="L25" s="90">
        <v>2934</v>
      </c>
      <c r="M25" s="87">
        <v>1720</v>
      </c>
    </row>
    <row r="26" spans="1:13" ht="14.25">
      <c r="A26" s="241" t="s">
        <v>60</v>
      </c>
      <c r="B26" s="242"/>
      <c r="C26" s="330"/>
      <c r="D26" s="89">
        <v>1500</v>
      </c>
      <c r="E26" s="91"/>
      <c r="F26" s="92"/>
      <c r="G26" s="93"/>
      <c r="H26" s="89">
        <v>2042</v>
      </c>
      <c r="I26" s="93"/>
      <c r="J26" s="93"/>
      <c r="K26" s="93"/>
      <c r="L26" s="94"/>
      <c r="M26" s="92"/>
    </row>
    <row r="27" spans="1:13" ht="14.25">
      <c r="A27" s="331"/>
      <c r="B27" s="332"/>
      <c r="C27" s="333"/>
      <c r="D27" s="95"/>
      <c r="E27" s="96"/>
      <c r="F27" s="97"/>
      <c r="G27" s="95"/>
      <c r="H27" s="95"/>
      <c r="I27" s="95"/>
      <c r="J27" s="95"/>
      <c r="K27" s="95"/>
      <c r="L27" s="98"/>
      <c r="M27" s="97"/>
    </row>
    <row r="28" spans="1:13" ht="15" thickBot="1">
      <c r="A28" s="334"/>
      <c r="B28" s="335"/>
      <c r="C28" s="336"/>
      <c r="D28" s="99"/>
      <c r="E28" s="100"/>
      <c r="F28" s="101"/>
      <c r="G28" s="99"/>
      <c r="H28" s="99"/>
      <c r="I28" s="99"/>
      <c r="J28" s="99"/>
      <c r="K28" s="99"/>
      <c r="L28" s="102"/>
      <c r="M28" s="101"/>
    </row>
    <row r="29" spans="1:12" ht="14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7"/>
    </row>
    <row r="30" spans="1:12" ht="15">
      <c r="A30" s="6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7"/>
    </row>
  </sheetData>
  <mergeCells count="34">
    <mergeCell ref="A27:C27"/>
    <mergeCell ref="A28:C28"/>
    <mergeCell ref="D5:D6"/>
    <mergeCell ref="I5:I6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B1:G1"/>
    <mergeCell ref="A4:C6"/>
    <mergeCell ref="G5:G6"/>
    <mergeCell ref="K5:K6"/>
    <mergeCell ref="H5:H6"/>
    <mergeCell ref="L5:L6"/>
    <mergeCell ref="J5:J6"/>
    <mergeCell ref="E5:F5"/>
    <mergeCell ref="D4:M4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2007-06-04T04:31:18Z</cp:lastPrinted>
  <dcterms:created xsi:type="dcterms:W3CDTF">2007-01-29T04:19:50Z</dcterms:created>
  <dcterms:modified xsi:type="dcterms:W3CDTF">2007-06-04T05:26:40Z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